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845" windowHeight="11640" activeTab="0"/>
  </bookViews>
  <sheets>
    <sheet name="% baangebruik 2007" sheetId="1" r:id="rId1"/>
    <sheet name="Total 2007" sheetId="2" r:id="rId2"/>
    <sheet name="dagvluchten 2007" sheetId="3" r:id="rId3"/>
    <sheet name="Nachtvluchten 2007" sheetId="4" r:id="rId4"/>
  </sheets>
  <definedNames/>
  <calcPr fullCalcOnLoad="1"/>
</workbook>
</file>

<file path=xl/sharedStrings.xml><?xml version="1.0" encoding="utf-8"?>
<sst xmlns="http://schemas.openxmlformats.org/spreadsheetml/2006/main" count="663" uniqueCount="55">
  <si>
    <t>Total (06:00 till 05:59)</t>
  </si>
  <si>
    <t>_02</t>
  </si>
  <si>
    <t>07L</t>
  </si>
  <si>
    <t>07R</t>
  </si>
  <si>
    <t>25L</t>
  </si>
  <si>
    <t>25R</t>
  </si>
  <si>
    <t>Januari</t>
  </si>
  <si>
    <t>Totaal aantal vluchten over 2006</t>
  </si>
  <si>
    <t xml:space="preserve"> </t>
  </si>
  <si>
    <t>Februari</t>
  </si>
  <si>
    <t>Aankomsten</t>
  </si>
  <si>
    <t>Vertrekken</t>
  </si>
  <si>
    <t>Totaal</t>
  </si>
  <si>
    <t>Vluchten</t>
  </si>
  <si>
    <t>Day (06:00 till 22:59)</t>
  </si>
  <si>
    <t>Dagvluchten 2006</t>
  </si>
  <si>
    <t>Night (23:00 till 05:59)</t>
  </si>
  <si>
    <t>Nachtvluchten 2006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</si>
  <si>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</si>
  <si>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</si>
  <si>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</si>
  <si>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</si>
  <si>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</si>
  <si>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</si>
  <si>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</si>
  <si>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</si>
  <si>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</si>
  <si>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</si>
  <si>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Zone 1</t>
  </si>
  <si>
    <t>Zone 2</t>
  </si>
  <si>
    <t>Zone 3</t>
  </si>
  <si>
    <t>Zone 4</t>
  </si>
  <si>
    <t>Zone 5</t>
  </si>
  <si>
    <t>zone 6</t>
  </si>
  <si>
    <t>Dag</t>
  </si>
  <si>
    <t>Nacht</t>
  </si>
  <si>
    <t>Etmaal</t>
  </si>
  <si>
    <t>Zone 6</t>
  </si>
  <si>
    <t>%</t>
  </si>
  <si>
    <t>SAMENVATTING CIJFERS  BAANGEBRUIK  jaar 2006 in %</t>
  </si>
  <si>
    <t>SAMENVATTING CIJFERS  BAANGEBRUIK  jaar 2007 in %</t>
  </si>
  <si>
    <t>SAMENVATTING CIJFERS  BAANGEBRUIK  JANUARI</t>
  </si>
  <si>
    <t>SAMENVATTING CIJFERS  BAANGEBRUIK  FEBRUARI</t>
  </si>
  <si>
    <t>Landingen</t>
  </si>
  <si>
    <t>SAMENVATTING CIJFERS BAANGEBRUIK jaar 2005 in %</t>
  </si>
  <si>
    <t>SAMENVATTING CIJFERS  BAANGEBRUIK  MAART</t>
  </si>
  <si>
    <t>SAMENVATTING CIJFERS  BAANGEBRUIK  April</t>
  </si>
  <si>
    <t>SAMENVATTING CIJFERS  BAANGEBRUIK  Mei</t>
  </si>
  <si>
    <t>SAMENVATTING CIJFERS  BAANGEBRUIK  Juni</t>
  </si>
  <si>
    <t>SAMENVATTING CIJFERS  BAANGEBRUIK  Juii</t>
  </si>
  <si>
    <t>SAMENVATTING CIJFERS  BAANGEBRUIK  Augustus</t>
  </si>
  <si>
    <t>SAMENVATTING CIJFERS  BAANGEBRUIK  September</t>
  </si>
  <si>
    <t>SAMENVATTING CIJFERS  BAANGEBRUIK  Oktober</t>
  </si>
  <si>
    <t>SAMENVATTING CIJFERS  BAANGEBRUIK  November</t>
  </si>
  <si>
    <t>Voor December 2007 zijn geen gegevens beschikbaar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</si>
</sst>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BF &quot;#,##0_);\(&quot;BF &quot;#,##0\)"/>
    <numFmt numFmtId="165" formatCode="&quot;BF &quot;#,##0_);[Red]\(&quot;BF &quot;#,##0\)"/>
    <numFmt numFmtId="166" formatCode="&quot;BF &quot;#,##0.00_);\(&quot;BF &quot;#,##0.00\)"/>
    <numFmt numFmtId="167" formatCode="&quot;BF &quot;#,##0.00_);[Red]\(&quot;BF &quot;#,##0.00\)"/>
    <numFmt numFmtId="168" formatCode="_(&quot;BF &quot;* #,##0_);_(&quot;BF &quot;* \(#,##0\);_(&quot;BF &quot;* &quot;-&quot;_);_(@_)"/>
    <numFmt numFmtId="169" formatCode="_(&quot;BF &quot;* #,##0.00_);_(&quot;BF &quot;* \(#,##0.00\);_(&quot;BF &quot;* &quot;-&quot;??_);_(@_)"/>
    <numFmt numFmtId="170" formatCode="d\-mmm\-yyyy"/>
    <numFmt numFmtId="171" formatCode="0.0%"/>
  </numFmts>
  <fonts count="2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New Yor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0" fontId="14" fillId="0" borderId="0" xfId="16" applyFont="1" applyAlignment="1">
      <alignment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16" applyFont="1" applyBorder="1" applyAlignment="1">
      <alignment/>
    </xf>
    <xf numFmtId="0" fontId="0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16" applyFont="1" applyFill="1" applyBorder="1" applyAlignment="1">
      <alignment/>
    </xf>
    <xf numFmtId="0" fontId="15" fillId="0" borderId="0" xfId="0" applyFont="1" applyAlignment="1">
      <alignment horizontal="left"/>
    </xf>
    <xf numFmtId="171" fontId="3" fillId="0" borderId="9" xfId="0" applyNumberFormat="1" applyFon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2" borderId="9" xfId="0" applyNumberFormat="1" applyFill="1" applyBorder="1" applyAlignment="1">
      <alignment horizontal="center"/>
    </xf>
    <xf numFmtId="171" fontId="3" fillId="2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71" fontId="16" fillId="2" borderId="9" xfId="0" applyNumberFormat="1" applyFont="1" applyFill="1" applyBorder="1" applyAlignment="1">
      <alignment horizontal="center"/>
    </xf>
    <xf numFmtId="171" fontId="17" fillId="2" borderId="9" xfId="0" applyNumberFormat="1" applyFont="1" applyFill="1" applyBorder="1" applyAlignment="1">
      <alignment horizontal="center"/>
    </xf>
    <xf numFmtId="171" fontId="18" fillId="0" borderId="9" xfId="0" applyNumberFormat="1" applyFont="1" applyBorder="1" applyAlignment="1">
      <alignment horizontal="center"/>
    </xf>
    <xf numFmtId="171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8.140625" style="47" customWidth="1"/>
    <col min="4" max="7" width="8.140625" style="0" customWidth="1"/>
    <col min="8" max="8" width="8.421875" style="0" customWidth="1"/>
    <col min="9" max="9" width="5.57421875" style="0" customWidth="1"/>
    <col min="10" max="10" width="5.140625" style="0" customWidth="1"/>
    <col min="11" max="11" width="10.421875" style="0" customWidth="1"/>
    <col min="12" max="12" width="8.140625" style="0" customWidth="1"/>
    <col min="13" max="13" width="8.00390625" style="0" customWidth="1"/>
    <col min="14" max="14" width="8.140625" style="0" customWidth="1"/>
    <col min="15" max="15" width="8.00390625" style="0" customWidth="1"/>
    <col min="16" max="16" width="8.421875" style="0" customWidth="1"/>
    <col min="17" max="16384" width="8.8515625" style="0" customWidth="1"/>
  </cols>
  <sheetData>
    <row r="3" spans="1:14" ht="15.75">
      <c r="A3" s="30" t="s">
        <v>40</v>
      </c>
      <c r="E3" s="46"/>
      <c r="J3" s="30" t="s">
        <v>39</v>
      </c>
      <c r="L3" s="47"/>
      <c r="N3" s="46"/>
    </row>
    <row r="4" ht="12.75">
      <c r="L4" s="47"/>
    </row>
    <row r="5" ht="12.75">
      <c r="L5" s="47"/>
    </row>
    <row r="6" spans="2:17" s="37" customFormat="1" ht="12.75">
      <c r="B6" s="38" t="s">
        <v>34</v>
      </c>
      <c r="C6" s="39" t="s">
        <v>28</v>
      </c>
      <c r="D6" s="39" t="s">
        <v>29</v>
      </c>
      <c r="E6" s="39" t="s">
        <v>30</v>
      </c>
      <c r="F6" s="39" t="s">
        <v>31</v>
      </c>
      <c r="G6" s="39" t="s">
        <v>32</v>
      </c>
      <c r="H6" s="39" t="s">
        <v>37</v>
      </c>
      <c r="K6" s="38" t="s">
        <v>34</v>
      </c>
      <c r="L6" s="39" t="s">
        <v>28</v>
      </c>
      <c r="M6" s="39" t="s">
        <v>29</v>
      </c>
      <c r="N6" s="39" t="s">
        <v>30</v>
      </c>
      <c r="O6" s="39" t="s">
        <v>31</v>
      </c>
      <c r="P6" s="39" t="s">
        <v>32</v>
      </c>
      <c r="Q6" s="39" t="s">
        <v>37</v>
      </c>
    </row>
    <row r="7" spans="2:17" ht="12.75">
      <c r="B7" s="32" t="s">
        <v>11</v>
      </c>
      <c r="C7" s="48">
        <v>81.75</v>
      </c>
      <c r="D7" s="33">
        <v>0.14</v>
      </c>
      <c r="E7" s="33">
        <v>5.38</v>
      </c>
      <c r="F7" s="33">
        <v>10.53</v>
      </c>
      <c r="G7" s="33">
        <v>0.98</v>
      </c>
      <c r="H7" s="33">
        <v>1.23</v>
      </c>
      <c r="K7" s="32" t="s">
        <v>11</v>
      </c>
      <c r="L7" s="48">
        <v>78.1</v>
      </c>
      <c r="M7" s="33">
        <v>0.25</v>
      </c>
      <c r="N7" s="33">
        <v>8.53</v>
      </c>
      <c r="O7" s="33">
        <v>9.64</v>
      </c>
      <c r="P7" s="33">
        <v>1.06</v>
      </c>
      <c r="Q7" s="33">
        <v>2.43</v>
      </c>
    </row>
    <row r="8" spans="2:17" ht="12.75">
      <c r="B8" s="32" t="s">
        <v>10</v>
      </c>
      <c r="C8" s="48">
        <v>0.24</v>
      </c>
      <c r="D8" s="33">
        <v>0.4</v>
      </c>
      <c r="E8" s="33">
        <v>12.63</v>
      </c>
      <c r="F8" s="33">
        <v>63.85</v>
      </c>
      <c r="G8" s="33">
        <v>21.53</v>
      </c>
      <c r="H8" s="33">
        <v>1.35</v>
      </c>
      <c r="K8" s="32" t="s">
        <v>10</v>
      </c>
      <c r="L8" s="48">
        <v>0.11</v>
      </c>
      <c r="M8" s="33">
        <v>0.39</v>
      </c>
      <c r="N8" s="33">
        <v>12.82</v>
      </c>
      <c r="O8" s="33">
        <v>56.59</v>
      </c>
      <c r="P8" s="33">
        <v>27.76</v>
      </c>
      <c r="Q8" s="33">
        <v>2.32</v>
      </c>
    </row>
    <row r="9" spans="2:17" ht="12.75">
      <c r="B9" s="31" t="s">
        <v>12</v>
      </c>
      <c r="C9" s="87">
        <v>42.22</v>
      </c>
      <c r="D9" s="80">
        <v>0.26</v>
      </c>
      <c r="E9" s="80">
        <v>8.89</v>
      </c>
      <c r="F9" s="80">
        <v>36.39</v>
      </c>
      <c r="G9" s="80">
        <v>10.94</v>
      </c>
      <c r="H9" s="80">
        <v>1.29</v>
      </c>
      <c r="K9" s="31" t="s">
        <v>12</v>
      </c>
      <c r="L9" s="87">
        <v>40.14</v>
      </c>
      <c r="M9" s="80">
        <v>0.32</v>
      </c>
      <c r="N9" s="80">
        <v>10.62</v>
      </c>
      <c r="O9" s="80">
        <v>32.49</v>
      </c>
      <c r="P9" s="80">
        <v>14.06</v>
      </c>
      <c r="Q9" s="80">
        <v>2.38</v>
      </c>
    </row>
    <row r="10" ht="12.75">
      <c r="L10" s="47"/>
    </row>
    <row r="11" spans="2:17" s="40" customFormat="1" ht="12.75">
      <c r="B11" s="41" t="s">
        <v>35</v>
      </c>
      <c r="C11" s="42" t="s">
        <v>28</v>
      </c>
      <c r="D11" s="42" t="s">
        <v>29</v>
      </c>
      <c r="E11" s="42" t="s">
        <v>30</v>
      </c>
      <c r="F11" s="42" t="s">
        <v>31</v>
      </c>
      <c r="G11" s="42" t="s">
        <v>32</v>
      </c>
      <c r="H11" s="42" t="s">
        <v>37</v>
      </c>
      <c r="K11" s="41" t="s">
        <v>35</v>
      </c>
      <c r="L11" s="42" t="s">
        <v>28</v>
      </c>
      <c r="M11" s="42" t="s">
        <v>29</v>
      </c>
      <c r="N11" s="42" t="s">
        <v>30</v>
      </c>
      <c r="O11" s="42" t="s">
        <v>31</v>
      </c>
      <c r="P11" s="42" t="s">
        <v>32</v>
      </c>
      <c r="Q11" s="42" t="s">
        <v>37</v>
      </c>
    </row>
    <row r="12" spans="2:17" ht="12.75">
      <c r="B12" s="32" t="s">
        <v>11</v>
      </c>
      <c r="C12" s="48">
        <v>54.6</v>
      </c>
      <c r="D12" s="33">
        <v>2.21</v>
      </c>
      <c r="E12" s="33">
        <v>22.12</v>
      </c>
      <c r="F12" s="33">
        <v>13.75</v>
      </c>
      <c r="G12" s="33">
        <v>6.86</v>
      </c>
      <c r="H12" s="33">
        <v>0.45</v>
      </c>
      <c r="K12" s="32" t="s">
        <v>11</v>
      </c>
      <c r="L12" s="48">
        <v>46.63</v>
      </c>
      <c r="M12" s="33">
        <v>2.54</v>
      </c>
      <c r="N12" s="33">
        <v>26.66</v>
      </c>
      <c r="O12" s="33">
        <v>15.5</v>
      </c>
      <c r="P12" s="33">
        <v>6.32</v>
      </c>
      <c r="Q12" s="33">
        <v>2.35</v>
      </c>
    </row>
    <row r="13" spans="2:17" ht="12.75">
      <c r="B13" s="32" t="s">
        <v>10</v>
      </c>
      <c r="C13" s="48">
        <v>0</v>
      </c>
      <c r="D13" s="33">
        <v>0</v>
      </c>
      <c r="E13" s="33">
        <v>7.16</v>
      </c>
      <c r="F13" s="33">
        <v>27.41</v>
      </c>
      <c r="G13" s="33">
        <v>61.44</v>
      </c>
      <c r="H13" s="33">
        <v>4</v>
      </c>
      <c r="K13" s="32" t="s">
        <v>10</v>
      </c>
      <c r="L13" s="48">
        <v>0</v>
      </c>
      <c r="M13" s="33">
        <v>0</v>
      </c>
      <c r="N13" s="33">
        <v>9.41</v>
      </c>
      <c r="O13" s="33">
        <v>23.16</v>
      </c>
      <c r="P13" s="33">
        <v>64.87</v>
      </c>
      <c r="Q13" s="33">
        <v>2.56</v>
      </c>
    </row>
    <row r="14" spans="2:17" ht="12.75">
      <c r="B14" s="31" t="s">
        <v>12</v>
      </c>
      <c r="C14" s="87">
        <v>19.62</v>
      </c>
      <c r="D14" s="80">
        <v>0.79</v>
      </c>
      <c r="E14" s="80">
        <v>12.54</v>
      </c>
      <c r="F14" s="80">
        <v>22.5</v>
      </c>
      <c r="G14" s="80">
        <v>41.83</v>
      </c>
      <c r="H14" s="80">
        <v>2.72</v>
      </c>
      <c r="K14" s="31" t="s">
        <v>12</v>
      </c>
      <c r="L14" s="87">
        <v>17.58</v>
      </c>
      <c r="M14" s="80">
        <v>0.96</v>
      </c>
      <c r="N14" s="80">
        <v>15.92</v>
      </c>
      <c r="O14" s="80">
        <v>20.27</v>
      </c>
      <c r="P14" s="80">
        <v>42.79</v>
      </c>
      <c r="Q14" s="80">
        <v>2.48</v>
      </c>
    </row>
    <row r="15" ht="12.75">
      <c r="L15" s="47"/>
    </row>
    <row r="16" spans="2:17" s="43" customFormat="1" ht="12.75">
      <c r="B16" s="44" t="s">
        <v>36</v>
      </c>
      <c r="C16" s="45" t="s">
        <v>28</v>
      </c>
      <c r="D16" s="45" t="s">
        <v>29</v>
      </c>
      <c r="E16" s="45" t="s">
        <v>30</v>
      </c>
      <c r="F16" s="45" t="s">
        <v>31</v>
      </c>
      <c r="G16" s="45" t="s">
        <v>32</v>
      </c>
      <c r="H16" s="45" t="s">
        <v>37</v>
      </c>
      <c r="K16" s="44" t="s">
        <v>36</v>
      </c>
      <c r="L16" s="45" t="s">
        <v>28</v>
      </c>
      <c r="M16" s="45" t="s">
        <v>29</v>
      </c>
      <c r="N16" s="45" t="s">
        <v>30</v>
      </c>
      <c r="O16" s="45" t="s">
        <v>31</v>
      </c>
      <c r="P16" s="45" t="s">
        <v>32</v>
      </c>
      <c r="Q16" s="45" t="s">
        <v>37</v>
      </c>
    </row>
    <row r="17" spans="2:17" ht="12.75">
      <c r="B17" s="32" t="s">
        <v>11</v>
      </c>
      <c r="C17" s="48">
        <v>79.88</v>
      </c>
      <c r="D17" s="33">
        <v>0.28</v>
      </c>
      <c r="E17" s="33">
        <v>6.53</v>
      </c>
      <c r="F17" s="33">
        <v>10.75</v>
      </c>
      <c r="G17" s="33">
        <v>1.38</v>
      </c>
      <c r="H17" s="33">
        <v>1.17</v>
      </c>
      <c r="K17" s="32" t="s">
        <v>11</v>
      </c>
      <c r="L17" s="48">
        <v>75.79</v>
      </c>
      <c r="M17" s="33">
        <v>0.42</v>
      </c>
      <c r="N17" s="33">
        <v>9.86</v>
      </c>
      <c r="O17" s="33">
        <v>10.07</v>
      </c>
      <c r="P17" s="33">
        <v>1.45</v>
      </c>
      <c r="Q17" s="33">
        <v>2.42</v>
      </c>
    </row>
    <row r="18" spans="2:17" ht="12.75">
      <c r="B18" s="32" t="s">
        <v>10</v>
      </c>
      <c r="C18" s="48">
        <v>0.21</v>
      </c>
      <c r="D18" s="33">
        <v>0.35</v>
      </c>
      <c r="E18" s="33">
        <v>11.95</v>
      </c>
      <c r="F18" s="33">
        <v>59.37</v>
      </c>
      <c r="G18" s="33">
        <v>26.44</v>
      </c>
      <c r="H18" s="33">
        <v>1.68</v>
      </c>
      <c r="K18" s="32" t="s">
        <v>10</v>
      </c>
      <c r="L18" s="48">
        <v>0.09</v>
      </c>
      <c r="M18" s="33">
        <v>0.35</v>
      </c>
      <c r="N18" s="33">
        <v>12.41</v>
      </c>
      <c r="O18" s="33">
        <v>52.54</v>
      </c>
      <c r="P18" s="33">
        <v>32.26</v>
      </c>
      <c r="Q18" s="33">
        <v>2.35</v>
      </c>
    </row>
    <row r="19" spans="2:17" ht="12.75">
      <c r="B19" s="31" t="s">
        <v>12</v>
      </c>
      <c r="C19" s="87">
        <v>40.05</v>
      </c>
      <c r="D19" s="80">
        <v>0.32</v>
      </c>
      <c r="E19" s="80">
        <v>9.24</v>
      </c>
      <c r="F19" s="80">
        <v>35.05</v>
      </c>
      <c r="G19" s="80">
        <v>13.91</v>
      </c>
      <c r="H19" s="80">
        <v>1.43</v>
      </c>
      <c r="K19" s="31" t="s">
        <v>12</v>
      </c>
      <c r="L19" s="87">
        <v>37.94</v>
      </c>
      <c r="M19" s="80">
        <v>0.38</v>
      </c>
      <c r="N19" s="80">
        <v>11.13</v>
      </c>
      <c r="O19" s="80">
        <v>31.3</v>
      </c>
      <c r="P19" s="80">
        <v>16.86</v>
      </c>
      <c r="Q19" s="80">
        <v>2.39</v>
      </c>
    </row>
    <row r="20" ht="12.75">
      <c r="L20" s="47"/>
    </row>
    <row r="21" ht="12.75" customHeight="1"/>
    <row r="22" spans="1:10" ht="12.75" customHeight="1">
      <c r="A22" s="30" t="s">
        <v>41</v>
      </c>
      <c r="J22" s="75" t="s">
        <v>44</v>
      </c>
    </row>
    <row r="24" spans="2:17" s="37" customFormat="1" ht="12.75">
      <c r="B24" s="38" t="s">
        <v>34</v>
      </c>
      <c r="C24" s="39" t="s">
        <v>28</v>
      </c>
      <c r="D24" s="39" t="s">
        <v>29</v>
      </c>
      <c r="E24" s="39" t="s">
        <v>30</v>
      </c>
      <c r="F24" s="39" t="s">
        <v>31</v>
      </c>
      <c r="G24" s="39" t="s">
        <v>32</v>
      </c>
      <c r="H24" s="39" t="s">
        <v>37</v>
      </c>
      <c r="I24"/>
      <c r="J24"/>
      <c r="K24" s="83" t="s">
        <v>35</v>
      </c>
      <c r="L24" s="83" t="s">
        <v>28</v>
      </c>
      <c r="M24" s="83" t="s">
        <v>29</v>
      </c>
      <c r="N24" s="83" t="s">
        <v>30</v>
      </c>
      <c r="O24" s="83" t="s">
        <v>31</v>
      </c>
      <c r="P24" s="83" t="s">
        <v>32</v>
      </c>
      <c r="Q24" s="83" t="s">
        <v>37</v>
      </c>
    </row>
    <row r="25" spans="2:17" ht="12.75">
      <c r="B25" s="32" t="s">
        <v>11</v>
      </c>
      <c r="C25" s="48">
        <v>88.38</v>
      </c>
      <c r="D25" s="72">
        <v>0.06</v>
      </c>
      <c r="E25" s="72">
        <v>4.8</v>
      </c>
      <c r="F25" s="72">
        <v>5.17</v>
      </c>
      <c r="G25" s="72">
        <v>0.33</v>
      </c>
      <c r="H25" s="72">
        <v>1.26</v>
      </c>
      <c r="K25" s="77" t="s">
        <v>11</v>
      </c>
      <c r="L25" s="78">
        <v>0.4351169496956104</v>
      </c>
      <c r="M25" s="77">
        <v>0.026700843746662394</v>
      </c>
      <c r="N25" s="77">
        <v>0.2861262415892342</v>
      </c>
      <c r="O25" s="77">
        <v>0.16768129872903983</v>
      </c>
      <c r="P25" s="77">
        <v>0.05094520986863185</v>
      </c>
      <c r="Q25" s="77">
        <v>0.03342945637082132</v>
      </c>
    </row>
    <row r="26" spans="2:17" ht="12.75">
      <c r="B26" s="32" t="s">
        <v>10</v>
      </c>
      <c r="C26" s="48">
        <v>0.03</v>
      </c>
      <c r="D26" s="72">
        <v>0</v>
      </c>
      <c r="E26" s="72">
        <v>6.47</v>
      </c>
      <c r="F26" s="72">
        <v>68.8</v>
      </c>
      <c r="G26" s="72">
        <v>23.5</v>
      </c>
      <c r="H26" s="72">
        <v>1.19</v>
      </c>
      <c r="K26" s="77" t="s">
        <v>43</v>
      </c>
      <c r="L26" s="78">
        <v>0</v>
      </c>
      <c r="M26" s="77">
        <v>0</v>
      </c>
      <c r="N26" s="77">
        <v>0.0942000523697303</v>
      </c>
      <c r="O26" s="77">
        <v>0.3790913851793663</v>
      </c>
      <c r="P26" s="77">
        <v>0.5050405865409793</v>
      </c>
      <c r="Q26" s="77">
        <v>0.021667975909924062</v>
      </c>
    </row>
    <row r="27" spans="2:17" ht="12.75">
      <c r="B27" s="31" t="s">
        <v>12</v>
      </c>
      <c r="C27" s="87">
        <v>45.08</v>
      </c>
      <c r="D27" s="80">
        <v>0.03</v>
      </c>
      <c r="E27" s="80">
        <v>5.62</v>
      </c>
      <c r="F27" s="80">
        <v>36.36</v>
      </c>
      <c r="G27" s="80">
        <v>11.69</v>
      </c>
      <c r="H27" s="80">
        <v>1.22</v>
      </c>
      <c r="K27" s="76" t="s">
        <v>12</v>
      </c>
      <c r="L27" s="79">
        <v>0.16534761962741995</v>
      </c>
      <c r="M27" s="76">
        <v>0.01014651568651325</v>
      </c>
      <c r="N27" s="76">
        <v>0.16713340638824628</v>
      </c>
      <c r="O27" s="76">
        <v>0.29875400787369616</v>
      </c>
      <c r="P27" s="76">
        <v>0.3324810260156662</v>
      </c>
      <c r="Q27" s="76">
        <v>0.026137424408458135</v>
      </c>
    </row>
    <row r="29" spans="2:17" s="40" customFormat="1" ht="12.75">
      <c r="B29" s="41" t="s">
        <v>35</v>
      </c>
      <c r="C29" s="42" t="s">
        <v>28</v>
      </c>
      <c r="D29" s="42" t="s">
        <v>29</v>
      </c>
      <c r="E29" s="42" t="s">
        <v>30</v>
      </c>
      <c r="F29" s="42" t="s">
        <v>31</v>
      </c>
      <c r="G29" s="42" t="s">
        <v>32</v>
      </c>
      <c r="H29" s="42" t="s">
        <v>37</v>
      </c>
      <c r="I29"/>
      <c r="K29" s="84" t="s">
        <v>34</v>
      </c>
      <c r="L29" s="84" t="s">
        <v>28</v>
      </c>
      <c r="M29" s="84" t="s">
        <v>29</v>
      </c>
      <c r="N29" s="84" t="s">
        <v>30</v>
      </c>
      <c r="O29" s="84" t="s">
        <v>31</v>
      </c>
      <c r="P29" s="84" t="s">
        <v>32</v>
      </c>
      <c r="Q29" s="84" t="s">
        <v>37</v>
      </c>
    </row>
    <row r="30" spans="2:17" ht="12.75">
      <c r="B30" s="32" t="s">
        <v>11</v>
      </c>
      <c r="C30" s="48">
        <v>65.18</v>
      </c>
      <c r="D30" s="33">
        <v>1.44</v>
      </c>
      <c r="E30" s="33">
        <v>21.2</v>
      </c>
      <c r="F30" s="33">
        <v>7.72</v>
      </c>
      <c r="G30" s="33">
        <v>3.53</v>
      </c>
      <c r="H30" s="33">
        <v>0.92</v>
      </c>
      <c r="K30" s="77" t="s">
        <v>11</v>
      </c>
      <c r="L30" s="78">
        <v>0.8481342870052259</v>
      </c>
      <c r="M30" s="77">
        <v>0.0007928321156682382</v>
      </c>
      <c r="N30" s="77">
        <v>0.04632526576926028</v>
      </c>
      <c r="O30" s="77">
        <v>0.07750999565221098</v>
      </c>
      <c r="P30" s="77">
        <v>0.006052804323918807</v>
      </c>
      <c r="Q30" s="77">
        <v>0.021184815133715826</v>
      </c>
    </row>
    <row r="31" spans="2:17" ht="12.75">
      <c r="B31" s="32" t="s">
        <v>10</v>
      </c>
      <c r="C31" s="48">
        <v>0</v>
      </c>
      <c r="D31" s="33">
        <v>0</v>
      </c>
      <c r="E31" s="33">
        <v>8.98</v>
      </c>
      <c r="F31" s="33">
        <v>19</v>
      </c>
      <c r="G31" s="33">
        <v>68.34</v>
      </c>
      <c r="H31" s="33">
        <v>3.69</v>
      </c>
      <c r="K31" s="77" t="s">
        <v>43</v>
      </c>
      <c r="L31" s="78">
        <v>0.0015083633359969115</v>
      </c>
      <c r="M31" s="77">
        <v>0.00021548047657098736</v>
      </c>
      <c r="N31" s="77">
        <v>0.10447211772416704</v>
      </c>
      <c r="O31" s="77">
        <v>0.6453640273301071</v>
      </c>
      <c r="P31" s="77">
        <v>0.2380251214322269</v>
      </c>
      <c r="Q31" s="77">
        <v>0.010414889700931055</v>
      </c>
    </row>
    <row r="32" spans="2:17" ht="12.75">
      <c r="B32" s="31" t="s">
        <v>12</v>
      </c>
      <c r="C32" s="87">
        <v>27.33</v>
      </c>
      <c r="D32" s="80">
        <v>0.6</v>
      </c>
      <c r="E32" s="80">
        <v>14.11</v>
      </c>
      <c r="F32" s="80">
        <v>14.27</v>
      </c>
      <c r="G32" s="80">
        <v>41.16</v>
      </c>
      <c r="H32" s="80">
        <v>2.52</v>
      </c>
      <c r="K32" s="76" t="s">
        <v>12</v>
      </c>
      <c r="L32" s="79">
        <v>0.435783627776806</v>
      </c>
      <c r="M32" s="76">
        <v>0.0005116319748119644</v>
      </c>
      <c r="N32" s="76">
        <v>0.0746457932482071</v>
      </c>
      <c r="O32" s="76">
        <v>0.35408430995277246</v>
      </c>
      <c r="P32" s="76">
        <v>0.11903533321672205</v>
      </c>
      <c r="Q32" s="76">
        <v>0.015939303830680426</v>
      </c>
    </row>
    <row r="33" spans="3:8" ht="12.75">
      <c r="C33" s="73"/>
      <c r="D33" s="3"/>
      <c r="E33" s="3"/>
      <c r="F33" s="3"/>
      <c r="G33" s="3"/>
      <c r="H33" s="3"/>
    </row>
    <row r="34" spans="2:17" s="43" customFormat="1" ht="12.75">
      <c r="B34" s="44" t="s">
        <v>36</v>
      </c>
      <c r="C34" s="45" t="s">
        <v>28</v>
      </c>
      <c r="D34" s="45" t="s">
        <v>29</v>
      </c>
      <c r="E34" s="45" t="s">
        <v>30</v>
      </c>
      <c r="F34" s="45" t="s">
        <v>31</v>
      </c>
      <c r="G34" s="45" t="s">
        <v>32</v>
      </c>
      <c r="H34" s="45" t="s">
        <v>37</v>
      </c>
      <c r="I34"/>
      <c r="K34" s="85" t="s">
        <v>36</v>
      </c>
      <c r="L34" s="86" t="s">
        <v>28</v>
      </c>
      <c r="M34" s="86" t="s">
        <v>29</v>
      </c>
      <c r="N34" s="86" t="s">
        <v>30</v>
      </c>
      <c r="O34" s="86" t="s">
        <v>31</v>
      </c>
      <c r="P34" s="86" t="s">
        <v>32</v>
      </c>
      <c r="Q34" s="86" t="s">
        <v>37</v>
      </c>
    </row>
    <row r="35" spans="2:17" ht="12.75">
      <c r="B35" s="32" t="s">
        <v>11</v>
      </c>
      <c r="C35" s="48">
        <v>86.56</v>
      </c>
      <c r="D35" s="33">
        <v>0.16</v>
      </c>
      <c r="E35" s="33">
        <v>6.09</v>
      </c>
      <c r="F35" s="33">
        <v>5.37</v>
      </c>
      <c r="G35" s="33">
        <v>0.58</v>
      </c>
      <c r="H35" s="33">
        <v>1.23</v>
      </c>
      <c r="K35" s="33" t="s">
        <v>11</v>
      </c>
      <c r="L35" s="81">
        <v>0.8165224531042758</v>
      </c>
      <c r="M35" s="77">
        <v>0.002707951746352555</v>
      </c>
      <c r="N35" s="77">
        <v>0.06405134844944103</v>
      </c>
      <c r="O35" s="77">
        <v>0.08525705804332723</v>
      </c>
      <c r="P35" s="77">
        <v>0.00937124992105097</v>
      </c>
      <c r="Q35" s="77">
        <v>0.022089938735552327</v>
      </c>
    </row>
    <row r="36" spans="2:17" ht="12.75">
      <c r="B36" s="32" t="s">
        <v>10</v>
      </c>
      <c r="C36" s="48">
        <v>0.03</v>
      </c>
      <c r="D36" s="33">
        <v>0</v>
      </c>
      <c r="E36" s="33">
        <v>6.74</v>
      </c>
      <c r="F36" s="33">
        <v>63.37</v>
      </c>
      <c r="G36" s="33">
        <v>28.39</v>
      </c>
      <c r="H36" s="33">
        <v>1.46</v>
      </c>
      <c r="K36" s="33" t="s">
        <v>43</v>
      </c>
      <c r="L36" s="81">
        <v>0.0013343334254470806</v>
      </c>
      <c r="M36" s="77">
        <v>0.00018949113734159726</v>
      </c>
      <c r="N36" s="77">
        <v>0.10466227152500888</v>
      </c>
      <c r="O36" s="77">
        <v>0.6118195096916821</v>
      </c>
      <c r="P36" s="77">
        <v>0.27022225731317356</v>
      </c>
      <c r="Q36" s="77">
        <v>0.01177213690734673</v>
      </c>
    </row>
    <row r="37" spans="2:17" ht="12.75">
      <c r="B37" s="31" t="s">
        <v>12</v>
      </c>
      <c r="C37" s="87">
        <v>43.42</v>
      </c>
      <c r="D37" s="80">
        <v>0.08</v>
      </c>
      <c r="E37" s="80">
        <v>6.41</v>
      </c>
      <c r="F37" s="80">
        <v>34.29</v>
      </c>
      <c r="G37" s="80">
        <v>14.45</v>
      </c>
      <c r="H37" s="80">
        <v>1.35</v>
      </c>
      <c r="K37" s="80" t="s">
        <v>12</v>
      </c>
      <c r="L37" s="82">
        <v>0.4089428743994726</v>
      </c>
      <c r="M37" s="76">
        <v>0.001448766180191774</v>
      </c>
      <c r="N37" s="76">
        <v>0.084356088568169</v>
      </c>
      <c r="O37" s="76">
        <v>0.34852892992629847</v>
      </c>
      <c r="P37" s="76">
        <v>0.13979211981730547</v>
      </c>
      <c r="Q37" s="76">
        <v>0.01693122110856272</v>
      </c>
    </row>
    <row r="38" spans="1:8" ht="12.75">
      <c r="A38" s="55"/>
      <c r="B38" s="55"/>
      <c r="C38" s="56"/>
      <c r="D38" s="55"/>
      <c r="E38" s="55"/>
      <c r="F38" s="55"/>
      <c r="G38" s="55"/>
      <c r="H38" s="55"/>
    </row>
    <row r="39" spans="1:9" ht="12.75">
      <c r="A39" s="55"/>
      <c r="B39" s="55"/>
      <c r="C39" s="56"/>
      <c r="D39" s="55"/>
      <c r="E39" s="55"/>
      <c r="F39" s="55"/>
      <c r="G39" s="55"/>
      <c r="H39" s="55"/>
      <c r="I39" s="55"/>
    </row>
    <row r="40" ht="15.75">
      <c r="A40" s="30" t="s">
        <v>42</v>
      </c>
    </row>
    <row r="42" spans="2:8" s="37" customFormat="1" ht="12.75">
      <c r="B42" s="38" t="s">
        <v>34</v>
      </c>
      <c r="C42" s="39" t="s">
        <v>28</v>
      </c>
      <c r="D42" s="39" t="s">
        <v>29</v>
      </c>
      <c r="E42" s="39" t="s">
        <v>30</v>
      </c>
      <c r="F42" s="39" t="s">
        <v>31</v>
      </c>
      <c r="G42" s="39" t="s">
        <v>32</v>
      </c>
      <c r="H42" s="39" t="s">
        <v>37</v>
      </c>
    </row>
    <row r="43" spans="2:8" ht="12.75">
      <c r="B43" s="32" t="s">
        <v>11</v>
      </c>
      <c r="C43" s="48">
        <v>90.32</v>
      </c>
      <c r="D43" s="72">
        <v>0.13</v>
      </c>
      <c r="E43" s="72">
        <v>6.21</v>
      </c>
      <c r="F43" s="72">
        <v>2.76</v>
      </c>
      <c r="G43" s="72">
        <v>0.11</v>
      </c>
      <c r="H43" s="72">
        <v>0.46</v>
      </c>
    </row>
    <row r="44" spans="2:8" ht="12.75">
      <c r="B44" s="32" t="s">
        <v>10</v>
      </c>
      <c r="C44" s="48">
        <v>0</v>
      </c>
      <c r="D44" s="72">
        <v>0</v>
      </c>
      <c r="E44" s="72">
        <v>4.27</v>
      </c>
      <c r="F44" s="72">
        <v>68.33</v>
      </c>
      <c r="G44" s="72">
        <v>24.5</v>
      </c>
      <c r="H44" s="72">
        <v>2.9</v>
      </c>
    </row>
    <row r="45" spans="2:8" ht="12.75">
      <c r="B45" s="31" t="s">
        <v>12</v>
      </c>
      <c r="C45" s="87">
        <v>46.07</v>
      </c>
      <c r="D45" s="80">
        <v>0.06</v>
      </c>
      <c r="E45" s="80">
        <v>5.26</v>
      </c>
      <c r="F45" s="80">
        <v>34.89</v>
      </c>
      <c r="G45" s="80">
        <v>12.06</v>
      </c>
      <c r="H45" s="80">
        <v>1.65</v>
      </c>
    </row>
    <row r="47" spans="2:8" s="40" customFormat="1" ht="12.75">
      <c r="B47" s="41" t="s">
        <v>35</v>
      </c>
      <c r="C47" s="42" t="s">
        <v>28</v>
      </c>
      <c r="D47" s="42" t="s">
        <v>29</v>
      </c>
      <c r="E47" s="42" t="s">
        <v>30</v>
      </c>
      <c r="F47" s="42" t="s">
        <v>31</v>
      </c>
      <c r="G47" s="42" t="s">
        <v>32</v>
      </c>
      <c r="H47" s="42" t="s">
        <v>37</v>
      </c>
    </row>
    <row r="48" spans="2:8" ht="12.75">
      <c r="B48" s="32" t="s">
        <v>11</v>
      </c>
      <c r="C48" s="48">
        <v>65.82</v>
      </c>
      <c r="D48" s="33">
        <v>1.5</v>
      </c>
      <c r="E48" s="33">
        <v>16.94</v>
      </c>
      <c r="F48" s="33">
        <v>9.75</v>
      </c>
      <c r="G48" s="33">
        <v>6</v>
      </c>
      <c r="H48" s="33">
        <v>0</v>
      </c>
    </row>
    <row r="49" spans="2:8" ht="12.75">
      <c r="B49" s="32" t="s">
        <v>10</v>
      </c>
      <c r="C49" s="48">
        <v>0</v>
      </c>
      <c r="D49" s="33">
        <v>0</v>
      </c>
      <c r="E49" s="33">
        <v>5.2</v>
      </c>
      <c r="F49" s="33">
        <v>15.31</v>
      </c>
      <c r="G49" s="33">
        <v>72.33</v>
      </c>
      <c r="H49" s="33">
        <v>7.16</v>
      </c>
    </row>
    <row r="50" spans="2:8" ht="12.75">
      <c r="B50" s="31" t="s">
        <v>12</v>
      </c>
      <c r="C50" s="87">
        <v>26.04</v>
      </c>
      <c r="D50" s="80">
        <v>0.59</v>
      </c>
      <c r="E50" s="80">
        <v>9.85</v>
      </c>
      <c r="F50" s="80">
        <v>13.11</v>
      </c>
      <c r="G50" s="80">
        <v>46.09</v>
      </c>
      <c r="H50" s="80">
        <v>4.33</v>
      </c>
    </row>
    <row r="51" spans="3:8" ht="12.75">
      <c r="C51" s="73"/>
      <c r="D51" s="3"/>
      <c r="E51" s="3"/>
      <c r="F51" s="3"/>
      <c r="G51" s="3"/>
      <c r="H51" s="3"/>
    </row>
    <row r="52" spans="2:8" s="43" customFormat="1" ht="12.75">
      <c r="B52" s="44" t="s">
        <v>36</v>
      </c>
      <c r="C52" s="45" t="s">
        <v>28</v>
      </c>
      <c r="D52" s="45" t="s">
        <v>29</v>
      </c>
      <c r="E52" s="45" t="s">
        <v>30</v>
      </c>
      <c r="F52" s="45" t="s">
        <v>31</v>
      </c>
      <c r="G52" s="45" t="s">
        <v>32</v>
      </c>
      <c r="H52" s="45" t="s">
        <v>37</v>
      </c>
    </row>
    <row r="53" spans="2:8" ht="12.75">
      <c r="B53" s="32" t="s">
        <v>11</v>
      </c>
      <c r="C53" s="48">
        <v>88.59</v>
      </c>
      <c r="D53" s="33">
        <v>0.22</v>
      </c>
      <c r="E53" s="33">
        <v>6.97</v>
      </c>
      <c r="F53" s="33">
        <v>3.26</v>
      </c>
      <c r="G53" s="33">
        <v>0.53</v>
      </c>
      <c r="H53" s="33">
        <v>0.42</v>
      </c>
    </row>
    <row r="54" spans="2:8" ht="12.75">
      <c r="B54" s="32" t="s">
        <v>10</v>
      </c>
      <c r="C54" s="48">
        <v>0</v>
      </c>
      <c r="D54" s="33">
        <v>0</v>
      </c>
      <c r="E54" s="33">
        <v>4.37</v>
      </c>
      <c r="F54" s="33">
        <v>62.6</v>
      </c>
      <c r="G54" s="33">
        <v>29.67</v>
      </c>
      <c r="H54" s="33">
        <v>3.36</v>
      </c>
    </row>
    <row r="55" spans="2:8" ht="12.75">
      <c r="B55" s="31" t="s">
        <v>12</v>
      </c>
      <c r="C55" s="87">
        <v>44.28</v>
      </c>
      <c r="D55" s="80">
        <v>0.11</v>
      </c>
      <c r="E55" s="80">
        <v>5.67</v>
      </c>
      <c r="F55" s="80">
        <v>32.94</v>
      </c>
      <c r="G55" s="80">
        <v>15.1</v>
      </c>
      <c r="H55" s="80">
        <v>1.89</v>
      </c>
    </row>
    <row r="56" spans="1:9" ht="12.75">
      <c r="A56" s="55"/>
      <c r="B56" s="55"/>
      <c r="C56" s="56"/>
      <c r="D56" s="55"/>
      <c r="E56" s="55"/>
      <c r="F56" s="55"/>
      <c r="G56" s="55"/>
      <c r="H56" s="55"/>
      <c r="I56" s="55"/>
    </row>
    <row r="57" spans="1:9" ht="12.75">
      <c r="A57" s="55"/>
      <c r="B57" s="55"/>
      <c r="C57" s="56"/>
      <c r="D57" s="55"/>
      <c r="E57" s="55"/>
      <c r="F57" s="55"/>
      <c r="G57" s="55"/>
      <c r="H57" s="55"/>
      <c r="I57" s="55"/>
    </row>
    <row r="58" spans="1:9" ht="15.75">
      <c r="A58" s="30" t="s">
        <v>45</v>
      </c>
      <c r="I58" s="55"/>
    </row>
    <row r="59" ht="12.75">
      <c r="I59" s="55"/>
    </row>
    <row r="60" spans="2:9" s="37" customFormat="1" ht="12.75">
      <c r="B60" s="38" t="s">
        <v>34</v>
      </c>
      <c r="C60" s="39" t="s">
        <v>28</v>
      </c>
      <c r="D60" s="39" t="s">
        <v>29</v>
      </c>
      <c r="E60" s="39" t="s">
        <v>30</v>
      </c>
      <c r="F60" s="39" t="s">
        <v>31</v>
      </c>
      <c r="G60" s="39" t="s">
        <v>32</v>
      </c>
      <c r="H60" s="39" t="s">
        <v>37</v>
      </c>
      <c r="I60" s="57"/>
    </row>
    <row r="61" spans="2:9" ht="12.75">
      <c r="B61" s="32" t="s">
        <v>11</v>
      </c>
      <c r="C61" s="48">
        <v>72.77</v>
      </c>
      <c r="D61" s="72">
        <v>0.08</v>
      </c>
      <c r="E61" s="72">
        <v>5.14</v>
      </c>
      <c r="F61" s="72">
        <v>16.73</v>
      </c>
      <c r="G61" s="72">
        <v>2.08</v>
      </c>
      <c r="H61" s="72">
        <v>3.2</v>
      </c>
      <c r="I61" s="55"/>
    </row>
    <row r="62" spans="2:9" ht="12.75">
      <c r="B62" s="32" t="s">
        <v>10</v>
      </c>
      <c r="C62" s="48">
        <v>0.1</v>
      </c>
      <c r="D62" s="72">
        <v>1.25</v>
      </c>
      <c r="E62" s="72">
        <v>20.88</v>
      </c>
      <c r="F62" s="72">
        <v>54.7</v>
      </c>
      <c r="G62" s="72">
        <v>19.32</v>
      </c>
      <c r="H62" s="72">
        <v>3.75</v>
      </c>
      <c r="I62" s="55"/>
    </row>
    <row r="63" spans="2:9" ht="12.75">
      <c r="B63" s="31" t="s">
        <v>12</v>
      </c>
      <c r="C63" s="87">
        <v>37.29</v>
      </c>
      <c r="D63" s="80">
        <v>0.65</v>
      </c>
      <c r="E63" s="80">
        <v>12.83</v>
      </c>
      <c r="F63" s="80">
        <v>35.27</v>
      </c>
      <c r="G63" s="80">
        <v>10.5</v>
      </c>
      <c r="H63" s="80">
        <v>3.47</v>
      </c>
      <c r="I63" s="55"/>
    </row>
    <row r="64" ht="12.75">
      <c r="I64" s="55"/>
    </row>
    <row r="65" spans="2:9" s="40" customFormat="1" ht="12.75">
      <c r="B65" s="41" t="s">
        <v>35</v>
      </c>
      <c r="C65" s="42" t="s">
        <v>28</v>
      </c>
      <c r="D65" s="42" t="s">
        <v>29</v>
      </c>
      <c r="E65" s="42" t="s">
        <v>30</v>
      </c>
      <c r="F65" s="42" t="s">
        <v>31</v>
      </c>
      <c r="G65" s="42" t="s">
        <v>32</v>
      </c>
      <c r="H65" s="42" t="s">
        <v>37</v>
      </c>
      <c r="I65" s="62"/>
    </row>
    <row r="66" spans="2:9" ht="12.75">
      <c r="B66" s="32" t="s">
        <v>11</v>
      </c>
      <c r="C66" s="48">
        <v>42.49</v>
      </c>
      <c r="D66" s="33">
        <v>0.85</v>
      </c>
      <c r="E66" s="33">
        <v>24.36</v>
      </c>
      <c r="F66" s="33">
        <v>21.25</v>
      </c>
      <c r="G66" s="33">
        <v>10.34</v>
      </c>
      <c r="H66" s="33">
        <v>0.71</v>
      </c>
      <c r="I66" s="55"/>
    </row>
    <row r="67" spans="2:9" ht="12.75">
      <c r="B67" s="32" t="s">
        <v>10</v>
      </c>
      <c r="C67" s="48">
        <v>0</v>
      </c>
      <c r="D67" s="33">
        <v>0</v>
      </c>
      <c r="E67" s="33">
        <v>10.3</v>
      </c>
      <c r="F67" s="33">
        <v>18.64</v>
      </c>
      <c r="G67" s="33">
        <v>62.22</v>
      </c>
      <c r="H67" s="33">
        <v>8.83</v>
      </c>
      <c r="I67" s="55"/>
    </row>
    <row r="68" spans="2:9" ht="12.75">
      <c r="B68" s="31" t="s">
        <v>12</v>
      </c>
      <c r="C68" s="87">
        <v>15.55</v>
      </c>
      <c r="D68" s="80">
        <v>0.31</v>
      </c>
      <c r="E68" s="80">
        <v>15.45</v>
      </c>
      <c r="F68" s="80">
        <v>19.6</v>
      </c>
      <c r="G68" s="80">
        <v>43.23</v>
      </c>
      <c r="H68" s="80">
        <v>5.86</v>
      </c>
      <c r="I68" s="55"/>
    </row>
    <row r="69" spans="3:9" ht="12.75">
      <c r="C69" s="73"/>
      <c r="D69" s="3"/>
      <c r="E69" s="3"/>
      <c r="F69" s="3"/>
      <c r="G69" s="3"/>
      <c r="H69" s="3"/>
      <c r="I69" s="55"/>
    </row>
    <row r="70" spans="2:9" s="43" customFormat="1" ht="12.75">
      <c r="B70" s="44" t="s">
        <v>36</v>
      </c>
      <c r="C70" s="45" t="s">
        <v>28</v>
      </c>
      <c r="D70" s="45" t="s">
        <v>29</v>
      </c>
      <c r="E70" s="45" t="s">
        <v>30</v>
      </c>
      <c r="F70" s="45" t="s">
        <v>31</v>
      </c>
      <c r="G70" s="45" t="s">
        <v>32</v>
      </c>
      <c r="H70" s="45" t="s">
        <v>37</v>
      </c>
      <c r="I70" s="66"/>
    </row>
    <row r="71" spans="2:9" ht="12.75">
      <c r="B71" s="32" t="s">
        <v>11</v>
      </c>
      <c r="C71" s="48">
        <v>70.8</v>
      </c>
      <c r="D71" s="33">
        <v>0.13</v>
      </c>
      <c r="E71" s="33">
        <v>6.39</v>
      </c>
      <c r="F71" s="33">
        <v>17.02</v>
      </c>
      <c r="G71" s="33">
        <v>2.62</v>
      </c>
      <c r="H71" s="33">
        <v>3.03</v>
      </c>
      <c r="I71" s="55"/>
    </row>
    <row r="72" spans="2:9" ht="12.75">
      <c r="B72" s="32" t="s">
        <v>10</v>
      </c>
      <c r="C72" s="48">
        <v>0.09</v>
      </c>
      <c r="D72" s="33">
        <v>1.11</v>
      </c>
      <c r="E72" s="33">
        <v>19.7</v>
      </c>
      <c r="F72" s="33">
        <v>50.66</v>
      </c>
      <c r="G72" s="33">
        <v>24.12</v>
      </c>
      <c r="H72" s="33">
        <v>4.32</v>
      </c>
      <c r="I72" s="55"/>
    </row>
    <row r="73" spans="2:9" ht="12.75">
      <c r="B73" s="31" t="s">
        <v>12</v>
      </c>
      <c r="C73" s="87">
        <v>35.37</v>
      </c>
      <c r="D73" s="80">
        <v>0.62</v>
      </c>
      <c r="E73" s="80">
        <v>13.06</v>
      </c>
      <c r="F73" s="80">
        <v>33.88</v>
      </c>
      <c r="G73" s="80">
        <v>13.4</v>
      </c>
      <c r="H73" s="80">
        <v>3.68</v>
      </c>
      <c r="I73" s="55"/>
    </row>
    <row r="74" spans="1:9" ht="12.75">
      <c r="A74" s="55"/>
      <c r="B74" s="55"/>
      <c r="C74" s="56"/>
      <c r="D74" s="55"/>
      <c r="E74" s="55"/>
      <c r="F74" s="55"/>
      <c r="G74" s="55"/>
      <c r="H74" s="55"/>
      <c r="I74" s="55"/>
    </row>
    <row r="75" spans="1:9" ht="12.75">
      <c r="A75" s="55"/>
      <c r="B75" s="55"/>
      <c r="C75" s="56"/>
      <c r="D75" s="55"/>
      <c r="E75" s="55"/>
      <c r="F75" s="55"/>
      <c r="G75" s="55"/>
      <c r="H75" s="55"/>
      <c r="I75" s="55"/>
    </row>
    <row r="76" spans="1:9" ht="15.75">
      <c r="A76" s="30" t="s">
        <v>46</v>
      </c>
      <c r="I76" s="55"/>
    </row>
    <row r="77" ht="12.75">
      <c r="I77" s="55"/>
    </row>
    <row r="78" spans="2:9" s="37" customFormat="1" ht="12.75">
      <c r="B78" s="38" t="s">
        <v>34</v>
      </c>
      <c r="C78" s="39" t="s">
        <v>28</v>
      </c>
      <c r="D78" s="39" t="s">
        <v>29</v>
      </c>
      <c r="E78" s="39" t="s">
        <v>30</v>
      </c>
      <c r="F78" s="39" t="s">
        <v>31</v>
      </c>
      <c r="G78" s="39" t="s">
        <v>32</v>
      </c>
      <c r="H78" s="39" t="s">
        <v>37</v>
      </c>
      <c r="I78" s="57"/>
    </row>
    <row r="79" spans="2:9" ht="12.75">
      <c r="B79" s="32" t="s">
        <v>11</v>
      </c>
      <c r="C79" s="48">
        <v>61.46</v>
      </c>
      <c r="D79" s="72">
        <v>0.05</v>
      </c>
      <c r="E79" s="72">
        <v>2.54</v>
      </c>
      <c r="F79" s="72">
        <v>30.25</v>
      </c>
      <c r="G79" s="72">
        <v>1.81</v>
      </c>
      <c r="H79" s="72">
        <v>3.88</v>
      </c>
      <c r="I79" s="55"/>
    </row>
    <row r="80" spans="2:9" ht="12.75">
      <c r="B80" s="32" t="s">
        <v>10</v>
      </c>
      <c r="C80" s="48">
        <v>0.2</v>
      </c>
      <c r="D80" s="72">
        <v>0</v>
      </c>
      <c r="E80" s="72">
        <v>36.58</v>
      </c>
      <c r="F80" s="72">
        <v>47.57</v>
      </c>
      <c r="G80" s="72">
        <v>15.64</v>
      </c>
      <c r="H80" s="72">
        <v>0.01</v>
      </c>
      <c r="I80" s="55"/>
    </row>
    <row r="81" spans="2:9" ht="12.75">
      <c r="B81" s="31" t="s">
        <v>12</v>
      </c>
      <c r="C81" s="87">
        <v>31.78</v>
      </c>
      <c r="D81" s="80">
        <v>0.03</v>
      </c>
      <c r="E81" s="80">
        <v>19.03</v>
      </c>
      <c r="F81" s="80">
        <v>38.64</v>
      </c>
      <c r="G81" s="80">
        <v>8.51</v>
      </c>
      <c r="H81" s="80">
        <v>2.01</v>
      </c>
      <c r="I81" s="55"/>
    </row>
    <row r="82" ht="12.75">
      <c r="I82" s="55"/>
    </row>
    <row r="83" spans="2:9" s="40" customFormat="1" ht="12.75">
      <c r="B83" s="41" t="s">
        <v>35</v>
      </c>
      <c r="C83" s="42" t="s">
        <v>28</v>
      </c>
      <c r="D83" s="42" t="s">
        <v>29</v>
      </c>
      <c r="E83" s="42" t="s">
        <v>30</v>
      </c>
      <c r="F83" s="42" t="s">
        <v>31</v>
      </c>
      <c r="G83" s="42" t="s">
        <v>32</v>
      </c>
      <c r="H83" s="42" t="s">
        <v>37</v>
      </c>
      <c r="I83" s="62"/>
    </row>
    <row r="84" spans="2:9" ht="12.75">
      <c r="B84" s="32" t="s">
        <v>11</v>
      </c>
      <c r="C84" s="48">
        <v>35.82</v>
      </c>
      <c r="D84" s="33">
        <v>2.71</v>
      </c>
      <c r="E84" s="33">
        <v>21.01</v>
      </c>
      <c r="F84" s="33">
        <v>26.68</v>
      </c>
      <c r="G84" s="33">
        <v>11.86</v>
      </c>
      <c r="H84" s="33">
        <v>1.93</v>
      </c>
      <c r="I84" s="55"/>
    </row>
    <row r="85" spans="2:9" ht="12.75">
      <c r="B85" s="32" t="s">
        <v>10</v>
      </c>
      <c r="C85" s="48">
        <v>0</v>
      </c>
      <c r="D85" s="33">
        <v>0</v>
      </c>
      <c r="E85" s="33">
        <v>20.33</v>
      </c>
      <c r="F85" s="33">
        <v>27.33</v>
      </c>
      <c r="G85" s="33">
        <v>48.34</v>
      </c>
      <c r="H85" s="33">
        <v>3.99</v>
      </c>
      <c r="I85" s="55"/>
    </row>
    <row r="86" spans="2:9" ht="12.75">
      <c r="B86" s="31" t="s">
        <v>12</v>
      </c>
      <c r="C86" s="87">
        <v>13.21</v>
      </c>
      <c r="D86" s="80">
        <v>1</v>
      </c>
      <c r="E86" s="80">
        <v>20.58</v>
      </c>
      <c r="F86" s="80">
        <v>27.09</v>
      </c>
      <c r="G86" s="80">
        <v>34.89</v>
      </c>
      <c r="H86" s="80">
        <v>3.23</v>
      </c>
      <c r="I86" s="55"/>
    </row>
    <row r="87" spans="3:9" ht="12.75">
      <c r="C87" s="73"/>
      <c r="D87" s="3"/>
      <c r="E87" s="3"/>
      <c r="F87" s="3"/>
      <c r="G87" s="3"/>
      <c r="H87" s="3"/>
      <c r="I87" s="55"/>
    </row>
    <row r="88" spans="2:9" s="43" customFormat="1" ht="12.75">
      <c r="B88" s="44" t="s">
        <v>36</v>
      </c>
      <c r="C88" s="45" t="s">
        <v>28</v>
      </c>
      <c r="D88" s="45" t="s">
        <v>29</v>
      </c>
      <c r="E88" s="45" t="s">
        <v>30</v>
      </c>
      <c r="F88" s="45" t="s">
        <v>31</v>
      </c>
      <c r="G88" s="45" t="s">
        <v>32</v>
      </c>
      <c r="H88" s="45" t="s">
        <v>37</v>
      </c>
      <c r="I88" s="66"/>
    </row>
    <row r="89" spans="2:9" ht="12.75">
      <c r="B89" s="32" t="s">
        <v>11</v>
      </c>
      <c r="C89" s="48">
        <v>59.58</v>
      </c>
      <c r="D89" s="33">
        <v>0.25</v>
      </c>
      <c r="E89" s="33">
        <v>3.89</v>
      </c>
      <c r="F89" s="33">
        <v>29.99</v>
      </c>
      <c r="G89" s="33">
        <v>2.55</v>
      </c>
      <c r="H89" s="33">
        <v>3.74</v>
      </c>
      <c r="I89" s="55"/>
    </row>
    <row r="90" spans="2:9" ht="12.75">
      <c r="B90" s="32" t="s">
        <v>10</v>
      </c>
      <c r="C90" s="48">
        <v>0.17</v>
      </c>
      <c r="D90" s="33">
        <v>0</v>
      </c>
      <c r="E90" s="33">
        <v>34.54</v>
      </c>
      <c r="F90" s="33">
        <v>45.02</v>
      </c>
      <c r="G90" s="33">
        <v>19.76</v>
      </c>
      <c r="H90" s="33">
        <v>0.51</v>
      </c>
      <c r="I90" s="55"/>
    </row>
    <row r="91" spans="2:9" ht="12.75">
      <c r="B91" s="31" t="s">
        <v>12</v>
      </c>
      <c r="C91" s="87">
        <v>29.93</v>
      </c>
      <c r="D91" s="80">
        <v>0.12</v>
      </c>
      <c r="E91" s="80">
        <v>19.19</v>
      </c>
      <c r="F91" s="80">
        <v>37.49</v>
      </c>
      <c r="G91" s="80">
        <v>11.14</v>
      </c>
      <c r="H91" s="80">
        <v>2.13</v>
      </c>
      <c r="I91" s="55"/>
    </row>
    <row r="92" spans="1:9" ht="12.75">
      <c r="A92" s="55"/>
      <c r="B92" s="55"/>
      <c r="C92" s="56"/>
      <c r="D92" s="55"/>
      <c r="E92" s="55"/>
      <c r="F92" s="55"/>
      <c r="G92" s="55"/>
      <c r="H92" s="55"/>
      <c r="I92" s="55"/>
    </row>
    <row r="93" spans="1:9" ht="12.75">
      <c r="A93" s="55"/>
      <c r="B93" s="55"/>
      <c r="C93" s="56"/>
      <c r="D93" s="55"/>
      <c r="E93" s="55"/>
      <c r="F93" s="55"/>
      <c r="G93" s="55"/>
      <c r="H93" s="55"/>
      <c r="I93" s="55"/>
    </row>
    <row r="94" spans="1:9" ht="15.75">
      <c r="A94" s="30" t="s">
        <v>47</v>
      </c>
      <c r="I94" s="55"/>
    </row>
    <row r="95" ht="12.75">
      <c r="I95" s="55"/>
    </row>
    <row r="96" spans="2:9" s="37" customFormat="1" ht="12.75">
      <c r="B96" s="38" t="s">
        <v>34</v>
      </c>
      <c r="C96" s="39" t="s">
        <v>28</v>
      </c>
      <c r="D96" s="39" t="s">
        <v>29</v>
      </c>
      <c r="E96" s="39" t="s">
        <v>30</v>
      </c>
      <c r="F96" s="39" t="s">
        <v>31</v>
      </c>
      <c r="G96" s="39" t="s">
        <v>32</v>
      </c>
      <c r="H96" s="39" t="s">
        <v>37</v>
      </c>
      <c r="I96" s="57"/>
    </row>
    <row r="97" spans="2:9" ht="12.75">
      <c r="B97" s="32" t="s">
        <v>11</v>
      </c>
      <c r="C97" s="48">
        <v>75.47</v>
      </c>
      <c r="D97" s="72">
        <v>0.06</v>
      </c>
      <c r="E97" s="72">
        <v>5.21</v>
      </c>
      <c r="F97" s="72">
        <v>14.77</v>
      </c>
      <c r="G97" s="72">
        <v>3.1</v>
      </c>
      <c r="H97" s="72">
        <v>1.38</v>
      </c>
      <c r="I97" s="55"/>
    </row>
    <row r="98" spans="2:9" ht="12.75">
      <c r="B98" s="32" t="s">
        <v>10</v>
      </c>
      <c r="C98" s="48">
        <v>0.15</v>
      </c>
      <c r="D98" s="72">
        <v>2.69</v>
      </c>
      <c r="E98" s="72">
        <v>17.45</v>
      </c>
      <c r="F98" s="72">
        <v>58.68</v>
      </c>
      <c r="G98" s="72">
        <v>19.2</v>
      </c>
      <c r="H98" s="72">
        <v>1.83</v>
      </c>
      <c r="I98" s="55"/>
    </row>
    <row r="99" spans="2:9" ht="12.75">
      <c r="B99" s="31" t="s">
        <v>12</v>
      </c>
      <c r="C99" s="87">
        <v>38.98</v>
      </c>
      <c r="D99" s="80">
        <v>1.34</v>
      </c>
      <c r="E99" s="80">
        <v>11.14</v>
      </c>
      <c r="F99" s="80">
        <v>36.04</v>
      </c>
      <c r="G99" s="80">
        <v>10.9</v>
      </c>
      <c r="H99" s="80">
        <v>1.6</v>
      </c>
      <c r="I99" s="55"/>
    </row>
    <row r="100" ht="12.75">
      <c r="I100" s="55"/>
    </row>
    <row r="101" spans="2:9" s="40" customFormat="1" ht="12.75">
      <c r="B101" s="41" t="s">
        <v>35</v>
      </c>
      <c r="C101" s="42" t="s">
        <v>28</v>
      </c>
      <c r="D101" s="42" t="s">
        <v>29</v>
      </c>
      <c r="E101" s="42" t="s">
        <v>30</v>
      </c>
      <c r="F101" s="42" t="s">
        <v>31</v>
      </c>
      <c r="G101" s="42" t="s">
        <v>32</v>
      </c>
      <c r="H101" s="42" t="s">
        <v>37</v>
      </c>
      <c r="I101" s="62"/>
    </row>
    <row r="102" spans="2:9" ht="12.75">
      <c r="B102" s="32" t="s">
        <v>11</v>
      </c>
      <c r="C102" s="48">
        <v>60.05</v>
      </c>
      <c r="D102" s="33">
        <v>1.63</v>
      </c>
      <c r="E102" s="33">
        <v>17.09</v>
      </c>
      <c r="F102" s="33">
        <v>13.94</v>
      </c>
      <c r="G102" s="33">
        <v>6.66</v>
      </c>
      <c r="H102" s="33">
        <v>0.63</v>
      </c>
      <c r="I102" s="55"/>
    </row>
    <row r="103" spans="2:9" ht="12.75">
      <c r="B103" s="32" t="s">
        <v>10</v>
      </c>
      <c r="C103" s="48">
        <v>0</v>
      </c>
      <c r="D103" s="33">
        <v>0</v>
      </c>
      <c r="E103" s="33">
        <v>9.59</v>
      </c>
      <c r="F103" s="33">
        <v>33.91</v>
      </c>
      <c r="G103" s="33">
        <v>54</v>
      </c>
      <c r="H103" s="33">
        <v>2.5</v>
      </c>
      <c r="I103" s="55"/>
    </row>
    <row r="104" spans="2:9" ht="12.75">
      <c r="B104" s="31" t="s">
        <v>12</v>
      </c>
      <c r="C104" s="48">
        <v>21.39</v>
      </c>
      <c r="D104" s="33">
        <v>0.58</v>
      </c>
      <c r="E104" s="33">
        <v>12.26</v>
      </c>
      <c r="F104" s="33">
        <v>26.8</v>
      </c>
      <c r="G104" s="33">
        <v>37.14</v>
      </c>
      <c r="H104" s="33">
        <v>1.83</v>
      </c>
      <c r="I104" s="55"/>
    </row>
    <row r="105" spans="3:9" ht="12.75">
      <c r="C105" s="73"/>
      <c r="D105" s="3"/>
      <c r="E105" s="3"/>
      <c r="F105" s="3"/>
      <c r="G105" s="3"/>
      <c r="H105" s="3"/>
      <c r="I105" s="55"/>
    </row>
    <row r="106" spans="2:9" s="43" customFormat="1" ht="12.75">
      <c r="B106" s="44" t="s">
        <v>36</v>
      </c>
      <c r="C106" s="45" t="s">
        <v>28</v>
      </c>
      <c r="D106" s="45" t="s">
        <v>29</v>
      </c>
      <c r="E106" s="45" t="s">
        <v>30</v>
      </c>
      <c r="F106" s="45" t="s">
        <v>31</v>
      </c>
      <c r="G106" s="45" t="s">
        <v>32</v>
      </c>
      <c r="H106" s="45" t="s">
        <v>37</v>
      </c>
      <c r="I106" s="66"/>
    </row>
    <row r="107" spans="2:9" ht="12.75">
      <c r="B107" s="32" t="s">
        <v>11</v>
      </c>
      <c r="C107" s="48">
        <v>74.43</v>
      </c>
      <c r="D107" s="33">
        <v>0.17</v>
      </c>
      <c r="E107" s="33">
        <v>6.01</v>
      </c>
      <c r="F107" s="33">
        <v>14.71</v>
      </c>
      <c r="G107" s="33">
        <v>3.34</v>
      </c>
      <c r="H107" s="33">
        <v>1.33</v>
      </c>
      <c r="I107" s="55"/>
    </row>
    <row r="108" spans="2:9" ht="12.75">
      <c r="B108" s="32" t="s">
        <v>10</v>
      </c>
      <c r="C108" s="48">
        <v>0.13</v>
      </c>
      <c r="D108" s="33">
        <v>2.36</v>
      </c>
      <c r="E108" s="33">
        <v>16.48</v>
      </c>
      <c r="F108" s="33">
        <v>55.6</v>
      </c>
      <c r="G108" s="33">
        <v>23.52</v>
      </c>
      <c r="H108" s="33">
        <v>1.91</v>
      </c>
      <c r="I108" s="55"/>
    </row>
    <row r="109" spans="2:9" ht="12.75">
      <c r="B109" s="31" t="s">
        <v>12</v>
      </c>
      <c r="C109" s="87">
        <v>37.3</v>
      </c>
      <c r="D109" s="80">
        <v>1.27</v>
      </c>
      <c r="E109" s="80">
        <v>11.24</v>
      </c>
      <c r="F109" s="80">
        <v>35.15</v>
      </c>
      <c r="G109" s="80">
        <v>13.43</v>
      </c>
      <c r="H109" s="80">
        <v>1.62</v>
      </c>
      <c r="I109" s="55"/>
    </row>
    <row r="110" spans="1:9" ht="12.75">
      <c r="A110" s="55"/>
      <c r="B110" s="55"/>
      <c r="C110" s="56"/>
      <c r="D110" s="55"/>
      <c r="E110" s="55"/>
      <c r="F110" s="55"/>
      <c r="G110" s="55"/>
      <c r="H110" s="55"/>
      <c r="I110" s="55"/>
    </row>
    <row r="111" spans="1:9" ht="12.75">
      <c r="A111" s="55"/>
      <c r="B111" s="55"/>
      <c r="C111" s="56"/>
      <c r="D111" s="55"/>
      <c r="E111" s="55"/>
      <c r="F111" s="55"/>
      <c r="G111" s="55"/>
      <c r="H111" s="55"/>
      <c r="I111" s="55"/>
    </row>
    <row r="112" spans="1:9" ht="15.75">
      <c r="A112" s="30" t="s">
        <v>48</v>
      </c>
      <c r="I112" s="55"/>
    </row>
    <row r="113" ht="12.75">
      <c r="I113" s="55"/>
    </row>
    <row r="114" spans="2:9" s="37" customFormat="1" ht="12.75">
      <c r="B114" s="38" t="s">
        <v>34</v>
      </c>
      <c r="C114" s="39" t="s">
        <v>28</v>
      </c>
      <c r="D114" s="39" t="s">
        <v>29</v>
      </c>
      <c r="E114" s="39" t="s">
        <v>30</v>
      </c>
      <c r="F114" s="39" t="s">
        <v>31</v>
      </c>
      <c r="G114" s="39" t="s">
        <v>32</v>
      </c>
      <c r="H114" s="39" t="s">
        <v>37</v>
      </c>
      <c r="I114" s="55"/>
    </row>
    <row r="115" spans="2:9" ht="12.75">
      <c r="B115" s="32" t="s">
        <v>11</v>
      </c>
      <c r="C115" s="48">
        <v>82.95</v>
      </c>
      <c r="D115" s="72">
        <v>0.03</v>
      </c>
      <c r="E115" s="72">
        <v>4.83</v>
      </c>
      <c r="F115" s="72">
        <v>11.13</v>
      </c>
      <c r="G115" s="72">
        <v>0.47</v>
      </c>
      <c r="H115" s="72">
        <v>0.58</v>
      </c>
      <c r="I115" s="55"/>
    </row>
    <row r="116" spans="2:9" ht="12.75">
      <c r="B116" s="32" t="s">
        <v>10</v>
      </c>
      <c r="C116" s="48">
        <v>0.04</v>
      </c>
      <c r="D116" s="72">
        <v>0.01</v>
      </c>
      <c r="E116" s="72">
        <v>12.63</v>
      </c>
      <c r="F116" s="72">
        <v>63.68</v>
      </c>
      <c r="G116" s="72">
        <v>23.63</v>
      </c>
      <c r="H116" s="72">
        <v>0.01</v>
      </c>
      <c r="I116" s="62"/>
    </row>
    <row r="117" spans="2:9" ht="12.75">
      <c r="B117" s="31" t="s">
        <v>12</v>
      </c>
      <c r="C117" s="87">
        <v>42.87</v>
      </c>
      <c r="D117" s="80">
        <v>0.02</v>
      </c>
      <c r="E117" s="80">
        <v>8.6</v>
      </c>
      <c r="F117" s="80">
        <v>36.54</v>
      </c>
      <c r="G117" s="80">
        <v>11.67</v>
      </c>
      <c r="H117" s="80">
        <v>0.31</v>
      </c>
      <c r="I117" s="55"/>
    </row>
    <row r="118" ht="12.75">
      <c r="I118" s="55"/>
    </row>
    <row r="119" spans="2:9" s="40" customFormat="1" ht="12.75">
      <c r="B119" s="41" t="s">
        <v>35</v>
      </c>
      <c r="C119" s="42" t="s">
        <v>28</v>
      </c>
      <c r="D119" s="42" t="s">
        <v>29</v>
      </c>
      <c r="E119" s="42" t="s">
        <v>30</v>
      </c>
      <c r="F119" s="42" t="s">
        <v>31</v>
      </c>
      <c r="G119" s="42" t="s">
        <v>32</v>
      </c>
      <c r="H119" s="42" t="s">
        <v>37</v>
      </c>
      <c r="I119" s="55"/>
    </row>
    <row r="120" spans="2:9" ht="12.75">
      <c r="B120" s="32" t="s">
        <v>11</v>
      </c>
      <c r="C120" s="48">
        <v>59.87</v>
      </c>
      <c r="D120" s="33">
        <v>2.65</v>
      </c>
      <c r="E120" s="33">
        <v>22.38</v>
      </c>
      <c r="F120" s="33">
        <v>9.8</v>
      </c>
      <c r="G120" s="33">
        <v>5.3</v>
      </c>
      <c r="H120" s="33">
        <v>0</v>
      </c>
      <c r="I120" s="55"/>
    </row>
    <row r="121" spans="2:9" ht="12.75">
      <c r="B121" s="32" t="s">
        <v>10</v>
      </c>
      <c r="C121" s="48">
        <v>0</v>
      </c>
      <c r="D121" s="33">
        <v>0</v>
      </c>
      <c r="E121" s="33">
        <v>5.98</v>
      </c>
      <c r="F121" s="33">
        <v>30.3</v>
      </c>
      <c r="G121" s="33">
        <v>62.98</v>
      </c>
      <c r="H121" s="33">
        <v>0.75</v>
      </c>
      <c r="I121" s="66"/>
    </row>
    <row r="122" spans="2:9" ht="12.75">
      <c r="B122" s="31" t="s">
        <v>12</v>
      </c>
      <c r="C122" s="87">
        <v>20.3</v>
      </c>
      <c r="D122" s="80">
        <v>0.9</v>
      </c>
      <c r="E122" s="80">
        <v>11.54</v>
      </c>
      <c r="F122" s="80">
        <v>23.35</v>
      </c>
      <c r="G122" s="80">
        <v>43.42</v>
      </c>
      <c r="H122" s="80">
        <v>0.49</v>
      </c>
      <c r="I122" s="55"/>
    </row>
    <row r="123" spans="3:9" ht="12.75">
      <c r="C123" s="73"/>
      <c r="D123" s="3"/>
      <c r="E123" s="3"/>
      <c r="F123" s="3"/>
      <c r="G123" s="3"/>
      <c r="H123" s="3"/>
      <c r="I123" s="55"/>
    </row>
    <row r="124" spans="2:9" s="43" customFormat="1" ht="12.75">
      <c r="B124" s="44" t="s">
        <v>36</v>
      </c>
      <c r="C124" s="45" t="s">
        <v>28</v>
      </c>
      <c r="D124" s="45" t="s">
        <v>29</v>
      </c>
      <c r="E124" s="45" t="s">
        <v>30</v>
      </c>
      <c r="F124" s="45" t="s">
        <v>31</v>
      </c>
      <c r="G124" s="45" t="s">
        <v>32</v>
      </c>
      <c r="H124" s="45" t="s">
        <v>37</v>
      </c>
      <c r="I124" s="55"/>
    </row>
    <row r="125" spans="2:9" ht="12.75">
      <c r="B125" s="32" t="s">
        <v>11</v>
      </c>
      <c r="C125" s="48">
        <v>81.47</v>
      </c>
      <c r="D125" s="33">
        <v>0.2</v>
      </c>
      <c r="E125" s="33">
        <v>5.96</v>
      </c>
      <c r="F125" s="33">
        <v>11.05</v>
      </c>
      <c r="G125" s="33">
        <v>0.79</v>
      </c>
      <c r="H125" s="33">
        <v>0.55</v>
      </c>
      <c r="I125" s="55"/>
    </row>
    <row r="126" spans="2:9" ht="12.75">
      <c r="B126" s="32" t="s">
        <v>10</v>
      </c>
      <c r="C126" s="48">
        <v>0.03</v>
      </c>
      <c r="D126" s="33">
        <v>0.01</v>
      </c>
      <c r="E126" s="33">
        <v>11.79</v>
      </c>
      <c r="F126" s="33">
        <v>59.49</v>
      </c>
      <c r="G126" s="33">
        <v>28.57</v>
      </c>
      <c r="H126" s="33">
        <v>0.1</v>
      </c>
      <c r="I126" s="55"/>
    </row>
    <row r="127" spans="2:9" ht="12.75">
      <c r="B127" s="31" t="s">
        <v>12</v>
      </c>
      <c r="C127" s="87">
        <v>40.72</v>
      </c>
      <c r="D127" s="80">
        <v>0.1</v>
      </c>
      <c r="E127" s="80">
        <v>8.88</v>
      </c>
      <c r="F127" s="80">
        <v>35.28</v>
      </c>
      <c r="G127" s="80">
        <v>14.69</v>
      </c>
      <c r="H127" s="80">
        <v>0.32</v>
      </c>
      <c r="I127" s="55"/>
    </row>
    <row r="130" ht="15.75">
      <c r="A130" s="30" t="s">
        <v>49</v>
      </c>
    </row>
    <row r="131" ht="12.75">
      <c r="I131" s="55"/>
    </row>
    <row r="132" spans="2:9" s="37" customFormat="1" ht="12.75">
      <c r="B132" s="38" t="s">
        <v>34</v>
      </c>
      <c r="C132" s="39" t="s">
        <v>28</v>
      </c>
      <c r="D132" s="39" t="s">
        <v>29</v>
      </c>
      <c r="E132" s="39" t="s">
        <v>30</v>
      </c>
      <c r="F132" s="39" t="s">
        <v>31</v>
      </c>
      <c r="G132" s="39" t="s">
        <v>32</v>
      </c>
      <c r="H132" s="39" t="s">
        <v>37</v>
      </c>
      <c r="I132" s="57"/>
    </row>
    <row r="133" spans="2:9" ht="12.75">
      <c r="B133" s="32" t="s">
        <v>11</v>
      </c>
      <c r="C133" s="48">
        <v>88.91</v>
      </c>
      <c r="D133" s="72">
        <v>0.14</v>
      </c>
      <c r="E133" s="72">
        <v>7.39</v>
      </c>
      <c r="F133" s="72">
        <v>3.3</v>
      </c>
      <c r="G133" s="72">
        <v>0.17</v>
      </c>
      <c r="H133" s="72">
        <v>0.09</v>
      </c>
      <c r="I133" s="55"/>
    </row>
    <row r="134" spans="2:9" ht="12.75">
      <c r="B134" s="32" t="s">
        <v>10</v>
      </c>
      <c r="C134" s="48">
        <v>0.93</v>
      </c>
      <c r="D134" s="72">
        <v>0</v>
      </c>
      <c r="E134" s="72">
        <v>2.9</v>
      </c>
      <c r="F134" s="72">
        <v>71.6</v>
      </c>
      <c r="G134" s="72">
        <v>23.52</v>
      </c>
      <c r="H134" s="72">
        <v>1.06</v>
      </c>
      <c r="I134" s="55"/>
    </row>
    <row r="135" spans="2:9" ht="12.75">
      <c r="B135" s="31" t="s">
        <v>12</v>
      </c>
      <c r="C135" s="87">
        <v>46.8</v>
      </c>
      <c r="D135" s="80">
        <v>0.07</v>
      </c>
      <c r="E135" s="80">
        <v>5.24</v>
      </c>
      <c r="F135" s="80">
        <v>35.99</v>
      </c>
      <c r="G135" s="80">
        <v>11.35</v>
      </c>
      <c r="H135" s="80">
        <v>0.55</v>
      </c>
      <c r="I135" s="55"/>
    </row>
    <row r="136" ht="12.75">
      <c r="I136" s="55"/>
    </row>
    <row r="137" spans="2:9" s="40" customFormat="1" ht="12.75">
      <c r="B137" s="41" t="s">
        <v>35</v>
      </c>
      <c r="C137" s="42" t="s">
        <v>28</v>
      </c>
      <c r="D137" s="42" t="s">
        <v>29</v>
      </c>
      <c r="E137" s="42" t="s">
        <v>30</v>
      </c>
      <c r="F137" s="42" t="s">
        <v>31</v>
      </c>
      <c r="G137" s="42" t="s">
        <v>32</v>
      </c>
      <c r="H137" s="42" t="s">
        <v>37</v>
      </c>
      <c r="I137" s="62"/>
    </row>
    <row r="138" spans="2:9" ht="12.75">
      <c r="B138" s="32" t="s">
        <v>11</v>
      </c>
      <c r="C138" s="48">
        <v>54.95</v>
      </c>
      <c r="D138" s="33">
        <v>3.58</v>
      </c>
      <c r="E138" s="33">
        <v>28.37</v>
      </c>
      <c r="F138" s="33">
        <v>8.58</v>
      </c>
      <c r="G138" s="33">
        <v>4.53</v>
      </c>
      <c r="H138" s="33">
        <v>0</v>
      </c>
      <c r="I138" s="55"/>
    </row>
    <row r="139" spans="2:9" ht="12.75">
      <c r="B139" s="32" t="s">
        <v>10</v>
      </c>
      <c r="C139" s="48">
        <v>0</v>
      </c>
      <c r="D139" s="33">
        <v>0</v>
      </c>
      <c r="E139" s="33">
        <v>2.97</v>
      </c>
      <c r="F139" s="33">
        <v>31.74</v>
      </c>
      <c r="G139" s="33">
        <v>63.25</v>
      </c>
      <c r="H139" s="33">
        <v>2.04</v>
      </c>
      <c r="I139" s="55"/>
    </row>
    <row r="140" spans="2:9" ht="12.75">
      <c r="B140" s="31" t="s">
        <v>12</v>
      </c>
      <c r="C140" s="87">
        <v>18.04</v>
      </c>
      <c r="D140" s="80">
        <v>1.17</v>
      </c>
      <c r="E140" s="80">
        <v>11.31</v>
      </c>
      <c r="F140" s="80">
        <v>24.14</v>
      </c>
      <c r="G140" s="80">
        <v>43.97</v>
      </c>
      <c r="H140" s="80">
        <v>1.37</v>
      </c>
      <c r="I140" s="55"/>
    </row>
    <row r="141" spans="3:9" ht="12.75">
      <c r="C141" s="73"/>
      <c r="D141" s="3"/>
      <c r="E141" s="3"/>
      <c r="F141" s="3"/>
      <c r="G141" s="3"/>
      <c r="H141" s="3"/>
      <c r="I141" s="55"/>
    </row>
    <row r="142" spans="2:9" s="43" customFormat="1" ht="12.75">
      <c r="B142" s="44" t="s">
        <v>36</v>
      </c>
      <c r="C142" s="45" t="s">
        <v>28</v>
      </c>
      <c r="D142" s="45" t="s">
        <v>29</v>
      </c>
      <c r="E142" s="45" t="s">
        <v>30</v>
      </c>
      <c r="F142" s="45" t="s">
        <v>31</v>
      </c>
      <c r="G142" s="45" t="s">
        <v>32</v>
      </c>
      <c r="H142" s="45" t="s">
        <v>37</v>
      </c>
      <c r="I142" s="66"/>
    </row>
    <row r="143" spans="2:9" ht="12.75">
      <c r="B143" s="32" t="s">
        <v>11</v>
      </c>
      <c r="C143" s="48">
        <v>86.51</v>
      </c>
      <c r="D143" s="33">
        <v>0.38</v>
      </c>
      <c r="E143" s="33">
        <v>8.87</v>
      </c>
      <c r="F143" s="33">
        <v>3.68</v>
      </c>
      <c r="G143" s="33">
        <v>0.48</v>
      </c>
      <c r="H143" s="33">
        <v>0.08</v>
      </c>
      <c r="I143" s="55"/>
    </row>
    <row r="144" spans="2:9" ht="12.75">
      <c r="B144" s="32" t="s">
        <v>10</v>
      </c>
      <c r="C144" s="48">
        <v>0.79</v>
      </c>
      <c r="D144" s="33">
        <v>0</v>
      </c>
      <c r="E144" s="33">
        <v>2.91</v>
      </c>
      <c r="F144" s="33">
        <v>65.82</v>
      </c>
      <c r="G144" s="33">
        <v>29.28</v>
      </c>
      <c r="H144" s="33">
        <v>1.2</v>
      </c>
      <c r="I144" s="55"/>
    </row>
    <row r="145" spans="2:9" ht="12.75">
      <c r="B145" s="31" t="s">
        <v>12</v>
      </c>
      <c r="C145" s="87">
        <v>43.7</v>
      </c>
      <c r="D145" s="80">
        <v>0.19</v>
      </c>
      <c r="E145" s="80">
        <v>5.89</v>
      </c>
      <c r="F145" s="80">
        <v>34.71</v>
      </c>
      <c r="G145" s="80">
        <v>14.87</v>
      </c>
      <c r="H145" s="80">
        <v>0.64</v>
      </c>
      <c r="I145" s="55"/>
    </row>
    <row r="146" spans="1:9" ht="12.75">
      <c r="A146" s="55"/>
      <c r="B146" s="55"/>
      <c r="C146" s="56"/>
      <c r="D146" s="55"/>
      <c r="E146" s="55"/>
      <c r="F146" s="55"/>
      <c r="G146" s="55"/>
      <c r="H146" s="55"/>
      <c r="I146" s="55"/>
    </row>
    <row r="147" spans="1:9" ht="12.75">
      <c r="A147" s="55"/>
      <c r="B147" s="55"/>
      <c r="C147" s="56"/>
      <c r="D147" s="55"/>
      <c r="E147" s="55"/>
      <c r="F147" s="55"/>
      <c r="G147" s="55"/>
      <c r="H147" s="55"/>
      <c r="I147" s="55"/>
    </row>
    <row r="148" spans="1:9" ht="15.75">
      <c r="A148" s="30" t="s">
        <v>50</v>
      </c>
      <c r="I148" s="55"/>
    </row>
    <row r="149" ht="12.75">
      <c r="I149" s="55"/>
    </row>
    <row r="150" spans="2:9" s="37" customFormat="1" ht="12.75">
      <c r="B150" s="38" t="s">
        <v>34</v>
      </c>
      <c r="C150" s="39" t="s">
        <v>28</v>
      </c>
      <c r="D150" s="39" t="s">
        <v>29</v>
      </c>
      <c r="E150" s="39" t="s">
        <v>30</v>
      </c>
      <c r="F150" s="39" t="s">
        <v>31</v>
      </c>
      <c r="G150" s="39" t="s">
        <v>32</v>
      </c>
      <c r="H150" s="39" t="s">
        <v>37</v>
      </c>
      <c r="I150" s="57"/>
    </row>
    <row r="151" spans="2:9" ht="12.75">
      <c r="B151" s="32" t="s">
        <v>11</v>
      </c>
      <c r="C151" s="48">
        <v>82.11</v>
      </c>
      <c r="D151" s="72">
        <v>0.05</v>
      </c>
      <c r="E151" s="72">
        <v>8.95</v>
      </c>
      <c r="F151" s="72">
        <v>7.85</v>
      </c>
      <c r="G151" s="72">
        <v>0.46</v>
      </c>
      <c r="H151" s="72">
        <v>0.59</v>
      </c>
      <c r="I151" s="55"/>
    </row>
    <row r="152" spans="2:9" ht="12.75">
      <c r="B152" s="32" t="s">
        <v>10</v>
      </c>
      <c r="C152" s="48">
        <v>0.66</v>
      </c>
      <c r="D152" s="72">
        <v>0.01</v>
      </c>
      <c r="E152" s="72">
        <v>9.25</v>
      </c>
      <c r="F152" s="72">
        <v>65.06</v>
      </c>
      <c r="G152" s="72">
        <v>23.57</v>
      </c>
      <c r="H152" s="72">
        <v>1.44</v>
      </c>
      <c r="I152" s="55"/>
    </row>
    <row r="153" spans="2:9" ht="12.75">
      <c r="B153" s="31" t="s">
        <v>12</v>
      </c>
      <c r="C153" s="87">
        <v>43.06</v>
      </c>
      <c r="D153" s="80">
        <v>0.03</v>
      </c>
      <c r="E153" s="80">
        <v>9.09</v>
      </c>
      <c r="F153" s="80">
        <v>35.28</v>
      </c>
      <c r="G153" s="80">
        <v>11.54</v>
      </c>
      <c r="H153" s="80">
        <v>1</v>
      </c>
      <c r="I153" s="55"/>
    </row>
    <row r="154" ht="12.75">
      <c r="I154" s="55"/>
    </row>
    <row r="155" spans="2:9" s="40" customFormat="1" ht="12.75">
      <c r="B155" s="41" t="s">
        <v>35</v>
      </c>
      <c r="C155" s="42" t="s">
        <v>28</v>
      </c>
      <c r="D155" s="42" t="s">
        <v>29</v>
      </c>
      <c r="E155" s="42" t="s">
        <v>30</v>
      </c>
      <c r="F155" s="42" t="s">
        <v>31</v>
      </c>
      <c r="G155" s="42" t="s">
        <v>32</v>
      </c>
      <c r="H155" s="42" t="s">
        <v>37</v>
      </c>
      <c r="I155" s="62"/>
    </row>
    <row r="156" spans="2:9" ht="12.75">
      <c r="B156" s="32" t="s">
        <v>11</v>
      </c>
      <c r="C156" s="48">
        <v>49.82</v>
      </c>
      <c r="D156" s="33">
        <v>3.14</v>
      </c>
      <c r="E156" s="33">
        <v>24.79</v>
      </c>
      <c r="F156" s="33">
        <v>14.75</v>
      </c>
      <c r="G156" s="33">
        <v>7.5</v>
      </c>
      <c r="H156" s="33">
        <v>0</v>
      </c>
      <c r="I156" s="55"/>
    </row>
    <row r="157" spans="2:9" ht="12.75">
      <c r="B157" s="32" t="s">
        <v>10</v>
      </c>
      <c r="C157" s="48">
        <v>0</v>
      </c>
      <c r="D157" s="33">
        <v>0</v>
      </c>
      <c r="E157" s="33">
        <v>3.13</v>
      </c>
      <c r="F157" s="33">
        <v>27.86</v>
      </c>
      <c r="G157" s="33">
        <v>63.18</v>
      </c>
      <c r="H157" s="33">
        <v>5.84</v>
      </c>
      <c r="I157" s="55"/>
    </row>
    <row r="158" spans="2:9" ht="12.75">
      <c r="B158" s="31" t="s">
        <v>12</v>
      </c>
      <c r="C158" s="87">
        <v>16.55</v>
      </c>
      <c r="D158" s="80">
        <v>1.04</v>
      </c>
      <c r="E158" s="80">
        <v>10.33</v>
      </c>
      <c r="F158" s="80">
        <v>23.5</v>
      </c>
      <c r="G158" s="80">
        <v>44.68</v>
      </c>
      <c r="H158" s="80">
        <v>3.9</v>
      </c>
      <c r="I158" s="55"/>
    </row>
    <row r="159" spans="3:9" ht="12.75">
      <c r="C159" s="73"/>
      <c r="D159" s="3"/>
      <c r="E159" s="3"/>
      <c r="F159" s="3"/>
      <c r="G159" s="3"/>
      <c r="H159" s="3"/>
      <c r="I159" s="55"/>
    </row>
    <row r="160" spans="2:9" s="43" customFormat="1" ht="12.75">
      <c r="B160" s="44" t="s">
        <v>36</v>
      </c>
      <c r="C160" s="45" t="s">
        <v>28</v>
      </c>
      <c r="D160" s="45" t="s">
        <v>29</v>
      </c>
      <c r="E160" s="45" t="s">
        <v>30</v>
      </c>
      <c r="F160" s="45" t="s">
        <v>31</v>
      </c>
      <c r="G160" s="45" t="s">
        <v>32</v>
      </c>
      <c r="H160" s="45" t="s">
        <v>37</v>
      </c>
      <c r="I160" s="66"/>
    </row>
    <row r="161" spans="2:9" ht="12.75">
      <c r="B161" s="32" t="s">
        <v>11</v>
      </c>
      <c r="C161" s="48">
        <v>79.72</v>
      </c>
      <c r="D161" s="33">
        <v>0.28</v>
      </c>
      <c r="E161" s="33">
        <v>10.12</v>
      </c>
      <c r="F161" s="33">
        <v>8.36</v>
      </c>
      <c r="G161" s="33">
        <v>0.98</v>
      </c>
      <c r="H161" s="33">
        <v>0.54</v>
      </c>
      <c r="I161" s="55"/>
    </row>
    <row r="162" spans="2:9" ht="12.75">
      <c r="B162" s="32" t="s">
        <v>10</v>
      </c>
      <c r="C162" s="48">
        <v>0.56</v>
      </c>
      <c r="D162" s="33">
        <v>0.01</v>
      </c>
      <c r="E162" s="33">
        <v>8.35</v>
      </c>
      <c r="F162" s="33">
        <v>59.55</v>
      </c>
      <c r="G162" s="33">
        <v>29.44</v>
      </c>
      <c r="H162" s="33">
        <v>2.1</v>
      </c>
      <c r="I162" s="55"/>
    </row>
    <row r="163" spans="2:9" ht="12.75">
      <c r="B163" s="31" t="s">
        <v>12</v>
      </c>
      <c r="C163" s="87">
        <v>40.12</v>
      </c>
      <c r="D163" s="80">
        <v>0.14</v>
      </c>
      <c r="E163" s="80">
        <v>9.23</v>
      </c>
      <c r="F163" s="80">
        <v>33.97</v>
      </c>
      <c r="G163" s="80">
        <v>15.22</v>
      </c>
      <c r="H163" s="80">
        <v>1.32</v>
      </c>
      <c r="I163" s="55"/>
    </row>
    <row r="164" spans="1:9" ht="12.75">
      <c r="A164" s="55"/>
      <c r="B164" s="55"/>
      <c r="C164" s="56"/>
      <c r="D164" s="55"/>
      <c r="E164" s="55"/>
      <c r="F164" s="55"/>
      <c r="G164" s="55"/>
      <c r="H164" s="55"/>
      <c r="I164" s="55"/>
    </row>
    <row r="165" spans="1:9" ht="12.75">
      <c r="A165" s="55"/>
      <c r="B165" s="55"/>
      <c r="C165" s="56"/>
      <c r="D165" s="55"/>
      <c r="E165" s="55"/>
      <c r="F165" s="55"/>
      <c r="G165" s="55"/>
      <c r="H165" s="55"/>
      <c r="I165" s="55"/>
    </row>
    <row r="166" spans="1:9" ht="15.75">
      <c r="A166" s="30" t="s">
        <v>51</v>
      </c>
      <c r="I166" s="55"/>
    </row>
    <row r="167" ht="12.75">
      <c r="I167" s="55"/>
    </row>
    <row r="168" spans="2:9" s="37" customFormat="1" ht="12.75">
      <c r="B168" s="38" t="s">
        <v>34</v>
      </c>
      <c r="C168" s="39" t="s">
        <v>28</v>
      </c>
      <c r="D168" s="39" t="s">
        <v>29</v>
      </c>
      <c r="E168" s="39" t="s">
        <v>30</v>
      </c>
      <c r="F168" s="39" t="s">
        <v>31</v>
      </c>
      <c r="G168" s="39" t="s">
        <v>32</v>
      </c>
      <c r="H168" s="39" t="s">
        <v>37</v>
      </c>
      <c r="I168" s="57"/>
    </row>
    <row r="169" spans="2:9" ht="12.75">
      <c r="B169" s="32" t="s">
        <v>11</v>
      </c>
      <c r="C169" s="48">
        <v>85.4</v>
      </c>
      <c r="D169" s="72">
        <v>0.28</v>
      </c>
      <c r="E169" s="72">
        <v>6.1</v>
      </c>
      <c r="F169" s="72">
        <v>7.19</v>
      </c>
      <c r="G169" s="72">
        <v>0.51</v>
      </c>
      <c r="H169" s="72">
        <v>0.52</v>
      </c>
      <c r="I169" s="55"/>
    </row>
    <row r="170" spans="2:9" ht="12.75">
      <c r="B170" s="32" t="s">
        <v>10</v>
      </c>
      <c r="C170" s="48">
        <v>0.06</v>
      </c>
      <c r="D170" s="72">
        <v>0.01</v>
      </c>
      <c r="E170" s="72">
        <v>8.85</v>
      </c>
      <c r="F170" s="72">
        <v>68.76</v>
      </c>
      <c r="G170" s="72">
        <v>22.1</v>
      </c>
      <c r="H170" s="72">
        <v>0.21</v>
      </c>
      <c r="I170" s="55"/>
    </row>
    <row r="171" spans="2:9" ht="12.75">
      <c r="B171" s="31" t="s">
        <v>12</v>
      </c>
      <c r="C171" s="87">
        <v>44.14</v>
      </c>
      <c r="D171" s="80">
        <v>0.15</v>
      </c>
      <c r="E171" s="80">
        <v>7.43</v>
      </c>
      <c r="F171" s="80">
        <v>36.96</v>
      </c>
      <c r="G171" s="80">
        <v>10.95</v>
      </c>
      <c r="H171" s="80">
        <v>0.37</v>
      </c>
      <c r="I171" s="55"/>
    </row>
    <row r="172" ht="12.75">
      <c r="I172" s="55"/>
    </row>
    <row r="173" spans="2:9" s="40" customFormat="1" ht="12.75">
      <c r="B173" s="41" t="s">
        <v>35</v>
      </c>
      <c r="C173" s="42" t="s">
        <v>28</v>
      </c>
      <c r="D173" s="42" t="s">
        <v>29</v>
      </c>
      <c r="E173" s="42" t="s">
        <v>30</v>
      </c>
      <c r="F173" s="42" t="s">
        <v>31</v>
      </c>
      <c r="G173" s="42" t="s">
        <v>32</v>
      </c>
      <c r="H173" s="42" t="s">
        <v>37</v>
      </c>
      <c r="I173" s="62"/>
    </row>
    <row r="174" spans="2:9" ht="12.75">
      <c r="B174" s="32" t="s">
        <v>11</v>
      </c>
      <c r="C174" s="48">
        <v>48.03</v>
      </c>
      <c r="D174" s="33">
        <v>4.35</v>
      </c>
      <c r="E174" s="33">
        <v>23.13</v>
      </c>
      <c r="F174" s="33">
        <v>15.51</v>
      </c>
      <c r="G174" s="33">
        <v>8.16</v>
      </c>
      <c r="H174" s="33">
        <v>0.82</v>
      </c>
      <c r="I174" s="55"/>
    </row>
    <row r="175" spans="2:9" ht="12.75">
      <c r="B175" s="32" t="s">
        <v>10</v>
      </c>
      <c r="C175" s="48">
        <v>0</v>
      </c>
      <c r="D175" s="33">
        <v>0</v>
      </c>
      <c r="E175" s="33">
        <v>4.87</v>
      </c>
      <c r="F175" s="33">
        <v>30.88</v>
      </c>
      <c r="G175" s="33">
        <v>61.2</v>
      </c>
      <c r="H175" s="33">
        <v>3.06</v>
      </c>
      <c r="I175" s="55"/>
    </row>
    <row r="176" spans="2:9" ht="12.75">
      <c r="B176" s="31" t="s">
        <v>12</v>
      </c>
      <c r="C176" s="87">
        <v>16.24</v>
      </c>
      <c r="D176" s="80">
        <v>1.47</v>
      </c>
      <c r="E176" s="80">
        <v>11.04</v>
      </c>
      <c r="F176" s="80">
        <v>25.68</v>
      </c>
      <c r="G176" s="80">
        <v>43.26</v>
      </c>
      <c r="H176" s="80">
        <v>2.3</v>
      </c>
      <c r="I176" s="55"/>
    </row>
    <row r="177" spans="3:9" ht="12.75">
      <c r="C177" s="73"/>
      <c r="D177" s="3"/>
      <c r="E177" s="3"/>
      <c r="F177" s="3"/>
      <c r="G177" s="3"/>
      <c r="H177" s="3"/>
      <c r="I177" s="55"/>
    </row>
    <row r="178" spans="2:9" s="43" customFormat="1" ht="12.75">
      <c r="B178" s="44" t="s">
        <v>36</v>
      </c>
      <c r="C178" s="45" t="s">
        <v>28</v>
      </c>
      <c r="D178" s="45" t="s">
        <v>29</v>
      </c>
      <c r="E178" s="45" t="s">
        <v>30</v>
      </c>
      <c r="F178" s="45" t="s">
        <v>31</v>
      </c>
      <c r="G178" s="45" t="s">
        <v>32</v>
      </c>
      <c r="H178" s="45" t="s">
        <v>37</v>
      </c>
      <c r="I178" s="66"/>
    </row>
    <row r="179" spans="2:9" ht="12.75">
      <c r="B179" s="32" t="s">
        <v>11</v>
      </c>
      <c r="C179" s="48">
        <v>83.09</v>
      </c>
      <c r="D179" s="33">
        <v>0.53</v>
      </c>
      <c r="E179" s="33">
        <v>7.15</v>
      </c>
      <c r="F179" s="33">
        <v>7.71</v>
      </c>
      <c r="G179" s="33">
        <v>0.99</v>
      </c>
      <c r="H179" s="33">
        <v>0.54</v>
      </c>
      <c r="I179" s="55"/>
    </row>
    <row r="180" spans="2:9" ht="12.75">
      <c r="B180" s="32" t="s">
        <v>10</v>
      </c>
      <c r="C180" s="48">
        <v>0.05</v>
      </c>
      <c r="D180" s="33">
        <v>0.01</v>
      </c>
      <c r="E180" s="33">
        <v>8.37</v>
      </c>
      <c r="F180" s="33">
        <v>64.17</v>
      </c>
      <c r="G180" s="33">
        <v>26.84</v>
      </c>
      <c r="H180" s="33">
        <v>0.56</v>
      </c>
      <c r="I180" s="55"/>
    </row>
    <row r="181" spans="2:9" ht="12.75">
      <c r="B181" s="31" t="s">
        <v>12</v>
      </c>
      <c r="C181" s="87">
        <v>41.59</v>
      </c>
      <c r="D181" s="80">
        <v>0.27</v>
      </c>
      <c r="E181" s="80">
        <v>7.76</v>
      </c>
      <c r="F181" s="80">
        <v>35.93</v>
      </c>
      <c r="G181" s="80">
        <v>13.91</v>
      </c>
      <c r="H181" s="80">
        <v>0.55</v>
      </c>
      <c r="I181" s="55"/>
    </row>
    <row r="182" spans="1:9" ht="12.75">
      <c r="A182" s="55"/>
      <c r="B182" s="55"/>
      <c r="C182" s="56"/>
      <c r="D182" s="55"/>
      <c r="E182" s="55"/>
      <c r="F182" s="55"/>
      <c r="G182" s="55"/>
      <c r="H182" s="55"/>
      <c r="I182" s="55"/>
    </row>
    <row r="183" spans="1:9" ht="12.75">
      <c r="A183" s="55"/>
      <c r="B183" s="74"/>
      <c r="C183" s="56"/>
      <c r="D183" s="55"/>
      <c r="E183" s="55"/>
      <c r="F183" s="55"/>
      <c r="G183" s="55"/>
      <c r="H183" s="55"/>
      <c r="I183" s="55"/>
    </row>
    <row r="184" spans="1:9" ht="15.75">
      <c r="A184" s="30" t="s">
        <v>52</v>
      </c>
      <c r="I184" s="55"/>
    </row>
    <row r="185" ht="12.75">
      <c r="I185" s="55"/>
    </row>
    <row r="186" spans="2:9" s="37" customFormat="1" ht="12.75">
      <c r="B186" s="38" t="s">
        <v>34</v>
      </c>
      <c r="C186" s="39" t="s">
        <v>28</v>
      </c>
      <c r="D186" s="39" t="s">
        <v>29</v>
      </c>
      <c r="E186" s="39" t="s">
        <v>30</v>
      </c>
      <c r="F186" s="39" t="s">
        <v>31</v>
      </c>
      <c r="G186" s="39" t="s">
        <v>32</v>
      </c>
      <c r="H186" s="39" t="s">
        <v>37</v>
      </c>
      <c r="I186" s="57"/>
    </row>
    <row r="187" spans="2:9" ht="12.75">
      <c r="B187" s="32" t="s">
        <v>11</v>
      </c>
      <c r="C187" s="48">
        <v>78.31</v>
      </c>
      <c r="D187" s="72">
        <v>0.57</v>
      </c>
      <c r="E187" s="72">
        <v>4.73</v>
      </c>
      <c r="F187" s="72">
        <v>13.41</v>
      </c>
      <c r="G187" s="72">
        <v>1.3</v>
      </c>
      <c r="H187" s="72">
        <v>1.68</v>
      </c>
      <c r="I187" s="55"/>
    </row>
    <row r="188" spans="2:9" ht="12.75">
      <c r="B188" s="32" t="s">
        <v>10</v>
      </c>
      <c r="C188" s="48">
        <v>0.35</v>
      </c>
      <c r="D188" s="72">
        <v>0.25</v>
      </c>
      <c r="E188" s="72">
        <v>16.12</v>
      </c>
      <c r="F188" s="72">
        <v>62.68</v>
      </c>
      <c r="G188" s="72">
        <v>19.94</v>
      </c>
      <c r="H188" s="72">
        <v>0.66</v>
      </c>
      <c r="I188" s="55"/>
    </row>
    <row r="189" spans="2:9" ht="12.75">
      <c r="B189" s="31" t="s">
        <v>12</v>
      </c>
      <c r="C189" s="87">
        <v>40.43</v>
      </c>
      <c r="D189" s="80">
        <v>0.41</v>
      </c>
      <c r="E189" s="80">
        <v>10.26</v>
      </c>
      <c r="F189" s="80">
        <v>37.35</v>
      </c>
      <c r="G189" s="80">
        <v>10.36</v>
      </c>
      <c r="H189" s="80">
        <v>1.19</v>
      </c>
      <c r="I189" s="55"/>
    </row>
    <row r="190" ht="12.75">
      <c r="I190" s="55"/>
    </row>
    <row r="191" spans="2:9" s="40" customFormat="1" ht="12.75">
      <c r="B191" s="41" t="s">
        <v>35</v>
      </c>
      <c r="C191" s="42" t="s">
        <v>28</v>
      </c>
      <c r="D191" s="42" t="s">
        <v>29</v>
      </c>
      <c r="E191" s="42" t="s">
        <v>30</v>
      </c>
      <c r="F191" s="42" t="s">
        <v>31</v>
      </c>
      <c r="G191" s="42" t="s">
        <v>32</v>
      </c>
      <c r="H191" s="42" t="s">
        <v>37</v>
      </c>
      <c r="I191" s="62"/>
    </row>
    <row r="192" spans="2:9" ht="12.75">
      <c r="B192" s="32" t="s">
        <v>11</v>
      </c>
      <c r="C192" s="48">
        <v>63.73</v>
      </c>
      <c r="D192" s="33">
        <v>1.79</v>
      </c>
      <c r="E192" s="33">
        <v>16.35</v>
      </c>
      <c r="F192" s="33">
        <v>11.75</v>
      </c>
      <c r="G192" s="33">
        <v>6.39</v>
      </c>
      <c r="H192" s="33">
        <v>0</v>
      </c>
      <c r="I192" s="55"/>
    </row>
    <row r="193" spans="2:9" ht="12.75">
      <c r="B193" s="32" t="s">
        <v>10</v>
      </c>
      <c r="C193" s="48">
        <v>0</v>
      </c>
      <c r="D193" s="33">
        <v>0</v>
      </c>
      <c r="E193" s="33">
        <v>8.54</v>
      </c>
      <c r="F193" s="33">
        <v>33.29</v>
      </c>
      <c r="G193" s="33">
        <v>56.01</v>
      </c>
      <c r="H193" s="33">
        <v>2.17</v>
      </c>
      <c r="I193" s="55"/>
    </row>
    <row r="194" spans="2:9" ht="12.75">
      <c r="B194" s="31" t="s">
        <v>12</v>
      </c>
      <c r="C194" s="87">
        <v>23.05</v>
      </c>
      <c r="D194" s="80">
        <v>0.65</v>
      </c>
      <c r="E194" s="80">
        <v>11.36</v>
      </c>
      <c r="F194" s="80">
        <v>25.5</v>
      </c>
      <c r="G194" s="80">
        <v>38.06</v>
      </c>
      <c r="H194" s="80">
        <v>1.39</v>
      </c>
      <c r="I194" s="55"/>
    </row>
    <row r="195" spans="3:9" ht="12.75">
      <c r="C195" s="73"/>
      <c r="D195" s="3"/>
      <c r="E195" s="3"/>
      <c r="F195" s="3"/>
      <c r="G195" s="3"/>
      <c r="H195" s="3"/>
      <c r="I195" s="55"/>
    </row>
    <row r="196" spans="2:9" s="43" customFormat="1" ht="12.75">
      <c r="B196" s="44" t="s">
        <v>36</v>
      </c>
      <c r="C196" s="45" t="s">
        <v>28</v>
      </c>
      <c r="D196" s="45" t="s">
        <v>29</v>
      </c>
      <c r="E196" s="45" t="s">
        <v>30</v>
      </c>
      <c r="F196" s="45" t="s">
        <v>31</v>
      </c>
      <c r="G196" s="45" t="s">
        <v>32</v>
      </c>
      <c r="H196" s="45" t="s">
        <v>37</v>
      </c>
      <c r="I196" s="66"/>
    </row>
    <row r="197" spans="2:9" ht="12.75">
      <c r="B197" s="32" t="s">
        <v>11</v>
      </c>
      <c r="C197" s="48">
        <v>77.35</v>
      </c>
      <c r="D197" s="33">
        <v>0.65</v>
      </c>
      <c r="E197" s="33">
        <v>5.49</v>
      </c>
      <c r="F197" s="33">
        <v>13.3</v>
      </c>
      <c r="G197" s="33">
        <v>1.63</v>
      </c>
      <c r="H197" s="33">
        <v>1.57</v>
      </c>
      <c r="I197" s="55"/>
    </row>
    <row r="198" spans="2:9" ht="12.75">
      <c r="B198" s="32" t="s">
        <v>10</v>
      </c>
      <c r="C198" s="48">
        <v>0.31</v>
      </c>
      <c r="D198" s="33">
        <v>0.22</v>
      </c>
      <c r="E198" s="33">
        <v>15.22</v>
      </c>
      <c r="F198" s="33">
        <v>59.17</v>
      </c>
      <c r="G198" s="33">
        <v>24.24</v>
      </c>
      <c r="H198" s="33">
        <v>0.84</v>
      </c>
      <c r="I198" s="55"/>
    </row>
    <row r="199" spans="2:9" ht="12.75">
      <c r="B199" s="31" t="s">
        <v>12</v>
      </c>
      <c r="C199" s="87">
        <v>38.82</v>
      </c>
      <c r="D199" s="80">
        <v>0.44</v>
      </c>
      <c r="E199" s="80">
        <v>10.36</v>
      </c>
      <c r="F199" s="80">
        <v>36.24</v>
      </c>
      <c r="G199" s="80">
        <v>12.94</v>
      </c>
      <c r="H199" s="80">
        <v>1.2</v>
      </c>
      <c r="I199" s="55"/>
    </row>
    <row r="200" spans="1:9" ht="12.75">
      <c r="A200" s="55"/>
      <c r="B200" s="55"/>
      <c r="C200" s="56"/>
      <c r="D200" s="55"/>
      <c r="E200" s="55"/>
      <c r="F200" s="55"/>
      <c r="G200" s="55"/>
      <c r="H200" s="55"/>
      <c r="I200" s="55"/>
    </row>
    <row r="201" spans="1:9" ht="12.75">
      <c r="A201" s="55"/>
      <c r="B201" s="74"/>
      <c r="C201" s="56"/>
      <c r="D201" s="55"/>
      <c r="E201" s="55"/>
      <c r="F201" s="55"/>
      <c r="G201" s="55"/>
      <c r="H201" s="55"/>
      <c r="I201" s="55"/>
    </row>
    <row r="202" spans="1:9" ht="15.75">
      <c r="A202" s="30" t="s">
        <v>53</v>
      </c>
      <c r="I202" s="55"/>
    </row>
    <row r="203" ht="12.75">
      <c r="I203" s="55"/>
    </row>
    <row r="204" spans="2:9" s="37" customFormat="1" ht="12.75">
      <c r="B204" s="38" t="s">
        <v>34</v>
      </c>
      <c r="C204" s="39" t="s">
        <v>28</v>
      </c>
      <c r="D204" s="39" t="s">
        <v>29</v>
      </c>
      <c r="E204" s="39" t="s">
        <v>30</v>
      </c>
      <c r="F204" s="39" t="s">
        <v>31</v>
      </c>
      <c r="G204" s="39" t="s">
        <v>32</v>
      </c>
      <c r="H204" s="39" t="s">
        <v>37</v>
      </c>
      <c r="I204" s="57"/>
    </row>
    <row r="205" spans="2:9" ht="12.75">
      <c r="B205" s="32" t="s">
        <v>11</v>
      </c>
      <c r="C205" s="48">
        <v>93.97</v>
      </c>
      <c r="D205" s="72">
        <v>0.02</v>
      </c>
      <c r="E205" s="72">
        <v>3.08</v>
      </c>
      <c r="F205" s="72">
        <v>2.69</v>
      </c>
      <c r="G205" s="72">
        <v>0.19</v>
      </c>
      <c r="H205" s="72">
        <v>0.05</v>
      </c>
      <c r="I205" s="55"/>
    </row>
    <row r="206" spans="2:9" ht="12.75">
      <c r="B206" s="32" t="s">
        <v>10</v>
      </c>
      <c r="C206" s="48">
        <v>0.04</v>
      </c>
      <c r="D206" s="72">
        <v>0.01</v>
      </c>
      <c r="E206" s="72">
        <v>3.15</v>
      </c>
      <c r="F206" s="72">
        <v>72.43</v>
      </c>
      <c r="G206" s="72">
        <v>22.25</v>
      </c>
      <c r="H206" s="72">
        <v>2.12</v>
      </c>
      <c r="I206" s="55"/>
    </row>
    <row r="207" spans="2:9" ht="12.75">
      <c r="B207" s="31" t="s">
        <v>12</v>
      </c>
      <c r="C207" s="87">
        <v>48.1</v>
      </c>
      <c r="D207" s="80">
        <v>0.01</v>
      </c>
      <c r="E207" s="80">
        <v>3.11</v>
      </c>
      <c r="F207" s="80">
        <v>36.75</v>
      </c>
      <c r="G207" s="80">
        <v>10.97</v>
      </c>
      <c r="H207" s="80">
        <v>1.06</v>
      </c>
      <c r="I207" s="55"/>
    </row>
    <row r="208" ht="12.75">
      <c r="I208" s="55"/>
    </row>
    <row r="209" spans="2:9" s="40" customFormat="1" ht="12.75">
      <c r="B209" s="41" t="s">
        <v>35</v>
      </c>
      <c r="C209" s="42" t="s">
        <v>28</v>
      </c>
      <c r="D209" s="42" t="s">
        <v>29</v>
      </c>
      <c r="E209" s="42" t="s">
        <v>30</v>
      </c>
      <c r="F209" s="42" t="s">
        <v>31</v>
      </c>
      <c r="G209" s="42" t="s">
        <v>32</v>
      </c>
      <c r="H209" s="42" t="s">
        <v>37</v>
      </c>
      <c r="I209" s="62"/>
    </row>
    <row r="210" spans="2:9" ht="12.75">
      <c r="B210" s="32" t="s">
        <v>11</v>
      </c>
      <c r="C210" s="48">
        <v>55.39</v>
      </c>
      <c r="D210" s="33">
        <v>0.39</v>
      </c>
      <c r="E210" s="33">
        <v>26.84</v>
      </c>
      <c r="F210" s="33">
        <v>11.84</v>
      </c>
      <c r="G210" s="33">
        <v>5.53</v>
      </c>
      <c r="H210" s="33">
        <v>0</v>
      </c>
      <c r="I210" s="55"/>
    </row>
    <row r="211" spans="2:9" ht="12.75">
      <c r="B211" s="32" t="s">
        <v>10</v>
      </c>
      <c r="C211" s="48">
        <v>0</v>
      </c>
      <c r="D211" s="33">
        <v>0</v>
      </c>
      <c r="E211" s="33">
        <v>0.96</v>
      </c>
      <c r="F211" s="33">
        <v>25.1</v>
      </c>
      <c r="G211" s="33">
        <v>68.11</v>
      </c>
      <c r="H211" s="33">
        <v>5.84</v>
      </c>
      <c r="I211" s="55"/>
    </row>
    <row r="212" spans="2:9" ht="12.75">
      <c r="B212" s="31" t="s">
        <v>12</v>
      </c>
      <c r="C212" s="87">
        <v>20.93</v>
      </c>
      <c r="D212" s="80">
        <v>0.15</v>
      </c>
      <c r="E212" s="80">
        <v>10.74</v>
      </c>
      <c r="F212" s="80">
        <v>20.09</v>
      </c>
      <c r="G212" s="80">
        <v>44.46</v>
      </c>
      <c r="H212" s="80">
        <v>3.63</v>
      </c>
      <c r="I212" s="55"/>
    </row>
    <row r="213" spans="3:9" ht="12.75">
      <c r="C213" s="73"/>
      <c r="D213" s="3"/>
      <c r="E213" s="3"/>
      <c r="F213" s="3"/>
      <c r="G213" s="3"/>
      <c r="H213" s="3"/>
      <c r="I213" s="55"/>
    </row>
    <row r="214" spans="2:9" s="43" customFormat="1" ht="12.75">
      <c r="B214" s="44" t="s">
        <v>36</v>
      </c>
      <c r="C214" s="45" t="s">
        <v>28</v>
      </c>
      <c r="D214" s="45" t="s">
        <v>29</v>
      </c>
      <c r="E214" s="45" t="s">
        <v>30</v>
      </c>
      <c r="F214" s="45" t="s">
        <v>31</v>
      </c>
      <c r="G214" s="45" t="s">
        <v>32</v>
      </c>
      <c r="H214" s="45" t="s">
        <v>37</v>
      </c>
      <c r="I214" s="66"/>
    </row>
    <row r="215" spans="2:9" ht="12.75">
      <c r="B215" s="32" t="s">
        <v>11</v>
      </c>
      <c r="C215" s="48">
        <v>91.34</v>
      </c>
      <c r="D215" s="33">
        <v>0.04</v>
      </c>
      <c r="E215" s="33">
        <v>4.7</v>
      </c>
      <c r="F215" s="33">
        <v>3.32</v>
      </c>
      <c r="G215" s="33">
        <v>0.56</v>
      </c>
      <c r="H215" s="33">
        <v>0.04</v>
      </c>
      <c r="I215" s="55"/>
    </row>
    <row r="216" spans="2:9" ht="12.75">
      <c r="B216" s="32" t="s">
        <v>10</v>
      </c>
      <c r="C216" s="48">
        <v>0.04</v>
      </c>
      <c r="D216" s="33">
        <v>0.01</v>
      </c>
      <c r="E216" s="33">
        <v>2.9</v>
      </c>
      <c r="F216" s="33">
        <v>67.13</v>
      </c>
      <c r="G216" s="33">
        <v>27.39</v>
      </c>
      <c r="H216" s="33">
        <v>2.53</v>
      </c>
      <c r="I216" s="55"/>
    </row>
    <row r="217" spans="2:9" ht="12.75">
      <c r="B217" s="31" t="s">
        <v>12</v>
      </c>
      <c r="C217" s="87">
        <v>45.66</v>
      </c>
      <c r="D217" s="80">
        <v>0.03</v>
      </c>
      <c r="E217" s="80">
        <v>3.8</v>
      </c>
      <c r="F217" s="80">
        <v>35.24</v>
      </c>
      <c r="G217" s="80">
        <v>13.98</v>
      </c>
      <c r="H217" s="80">
        <v>1.29</v>
      </c>
      <c r="I217" s="55"/>
    </row>
    <row r="218" spans="1:9" ht="12.75">
      <c r="A218" s="55"/>
      <c r="B218" s="55"/>
      <c r="C218" s="56"/>
      <c r="D218" s="55"/>
      <c r="E218" s="55"/>
      <c r="F218" s="55"/>
      <c r="G218" s="55"/>
      <c r="H218" s="55"/>
      <c r="I218" s="55"/>
    </row>
    <row r="219" spans="1:9" ht="12.75">
      <c r="A219" s="55"/>
      <c r="B219" s="71" t="s">
        <v>54</v>
      </c>
      <c r="C219" s="56"/>
      <c r="D219" s="55"/>
      <c r="E219" s="55"/>
      <c r="F219" s="55"/>
      <c r="G219" s="55"/>
      <c r="H219" s="55"/>
      <c r="I219" s="55"/>
    </row>
    <row r="220" spans="1:9" ht="15.75">
      <c r="A220" s="69"/>
      <c r="B220" s="55"/>
      <c r="C220" s="56"/>
      <c r="D220" s="55"/>
      <c r="E220" s="70"/>
      <c r="F220" s="55"/>
      <c r="G220" s="55"/>
      <c r="H220" s="55"/>
      <c r="I220" s="55"/>
    </row>
    <row r="221" spans="1:9" ht="12.75">
      <c r="A221" s="55"/>
      <c r="B221" s="55"/>
      <c r="C221" s="56"/>
      <c r="D221" s="55"/>
      <c r="E221" s="55"/>
      <c r="F221" s="55"/>
      <c r="G221" s="55"/>
      <c r="H221" s="55"/>
      <c r="I221" s="55"/>
    </row>
    <row r="222" spans="1:9" ht="12.75">
      <c r="A222" s="57"/>
      <c r="B222" s="58"/>
      <c r="C222" s="59"/>
      <c r="D222" s="59"/>
      <c r="E222" s="59"/>
      <c r="F222" s="59"/>
      <c r="G222" s="59"/>
      <c r="H222" s="59"/>
      <c r="I222" s="55"/>
    </row>
    <row r="223" spans="1:9" ht="12.75">
      <c r="A223" s="55"/>
      <c r="B223" s="55"/>
      <c r="C223" s="60"/>
      <c r="D223" s="65"/>
      <c r="E223" s="65"/>
      <c r="F223" s="65"/>
      <c r="G223" s="65"/>
      <c r="H223" s="65"/>
      <c r="I223" s="55"/>
    </row>
    <row r="224" spans="1:9" ht="12.75">
      <c r="A224" s="55"/>
      <c r="B224" s="55"/>
      <c r="C224" s="60"/>
      <c r="D224" s="65"/>
      <c r="E224" s="65"/>
      <c r="F224" s="65"/>
      <c r="G224" s="65"/>
      <c r="H224" s="65"/>
      <c r="I224" s="55"/>
    </row>
    <row r="225" spans="1:9" ht="12.75">
      <c r="A225" s="55"/>
      <c r="B225" s="61"/>
      <c r="C225" s="60"/>
      <c r="D225" s="65"/>
      <c r="E225" s="65"/>
      <c r="F225" s="65"/>
      <c r="G225" s="65"/>
      <c r="H225" s="65"/>
      <c r="I225" s="55"/>
    </row>
    <row r="226" spans="1:9" ht="12.75">
      <c r="A226" s="55"/>
      <c r="B226" s="55"/>
      <c r="C226" s="60"/>
      <c r="D226" s="65"/>
      <c r="E226" s="65"/>
      <c r="F226" s="65"/>
      <c r="G226" s="65"/>
      <c r="H226" s="65"/>
      <c r="I226" s="55"/>
    </row>
    <row r="227" spans="1:9" ht="12.75">
      <c r="A227" s="62"/>
      <c r="B227" s="63"/>
      <c r="C227" s="64"/>
      <c r="D227" s="64"/>
      <c r="E227" s="64"/>
      <c r="F227" s="64"/>
      <c r="G227" s="64"/>
      <c r="H227" s="64"/>
      <c r="I227" s="55"/>
    </row>
    <row r="228" spans="1:9" ht="12.75">
      <c r="A228" s="55"/>
      <c r="B228" s="55"/>
      <c r="C228" s="60"/>
      <c r="D228" s="65"/>
      <c r="E228" s="65"/>
      <c r="F228" s="65"/>
      <c r="G228" s="65"/>
      <c r="H228" s="65"/>
      <c r="I228" s="55"/>
    </row>
    <row r="229" spans="1:9" ht="12.75">
      <c r="A229" s="55"/>
      <c r="B229" s="55"/>
      <c r="C229" s="60"/>
      <c r="D229" s="65"/>
      <c r="E229" s="65"/>
      <c r="F229" s="65"/>
      <c r="G229" s="65"/>
      <c r="H229" s="65"/>
      <c r="I229" s="55"/>
    </row>
    <row r="230" spans="1:9" ht="12.75">
      <c r="A230" s="55"/>
      <c r="B230" s="61"/>
      <c r="C230" s="60"/>
      <c r="D230" s="65"/>
      <c r="E230" s="65"/>
      <c r="F230" s="65"/>
      <c r="G230" s="65"/>
      <c r="H230" s="65"/>
      <c r="I230" s="55"/>
    </row>
    <row r="231" spans="1:9" ht="12.75">
      <c r="A231" s="55"/>
      <c r="B231" s="55"/>
      <c r="C231" s="60"/>
      <c r="D231" s="65"/>
      <c r="E231" s="65"/>
      <c r="F231" s="65"/>
      <c r="G231" s="65"/>
      <c r="H231" s="65"/>
      <c r="I231" s="55"/>
    </row>
    <row r="232" spans="1:9" ht="12.75">
      <c r="A232" s="66"/>
      <c r="B232" s="67"/>
      <c r="C232" s="68"/>
      <c r="D232" s="68"/>
      <c r="E232" s="68"/>
      <c r="F232" s="68"/>
      <c r="G232" s="68"/>
      <c r="H232" s="68"/>
      <c r="I232" s="55"/>
    </row>
    <row r="233" spans="1:9" ht="12.75">
      <c r="A233" s="55"/>
      <c r="B233" s="55"/>
      <c r="C233" s="60"/>
      <c r="D233" s="65"/>
      <c r="E233" s="65"/>
      <c r="F233" s="65"/>
      <c r="G233" s="65"/>
      <c r="H233" s="65"/>
      <c r="I233" s="55"/>
    </row>
    <row r="234" spans="1:9" ht="12.75">
      <c r="A234" s="55"/>
      <c r="B234" s="55"/>
      <c r="C234" s="60"/>
      <c r="D234" s="65"/>
      <c r="E234" s="65"/>
      <c r="F234" s="65"/>
      <c r="G234" s="65"/>
      <c r="H234" s="65"/>
      <c r="I234" s="55"/>
    </row>
    <row r="235" spans="1:9" ht="12.75">
      <c r="A235" s="55"/>
      <c r="B235" s="61"/>
      <c r="C235" s="60"/>
      <c r="D235" s="65"/>
      <c r="E235" s="65"/>
      <c r="F235" s="65"/>
      <c r="G235" s="65"/>
      <c r="H235" s="65"/>
      <c r="I235" s="55"/>
    </row>
    <row r="236" spans="1:9" ht="12.75">
      <c r="A236" s="55"/>
      <c r="B236" s="55"/>
      <c r="C236" s="56"/>
      <c r="D236" s="55"/>
      <c r="E236" s="55"/>
      <c r="F236" s="55"/>
      <c r="G236" s="55"/>
      <c r="H236" s="55"/>
      <c r="I236" s="55"/>
    </row>
    <row r="237" ht="12.75">
      <c r="B237" s="4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22" sqref="A22"/>
    </sheetView>
  </sheetViews>
  <sheetFormatPr defaultColWidth="9.140625" defaultRowHeight="12.75"/>
  <cols>
    <col min="1" max="1" width="11.00390625" style="0" customWidth="1"/>
    <col min="2" max="2" width="7.28125" style="0" customWidth="1"/>
    <col min="3" max="7" width="8.28125" style="0" customWidth="1"/>
    <col min="8" max="8" width="11.28125" style="0" customWidth="1"/>
    <col min="9" max="9" width="1.28515625" style="0" customWidth="1"/>
    <col min="10" max="10" width="7.57421875" style="0" customWidth="1"/>
    <col min="11" max="12" width="7.8515625" style="0" customWidth="1"/>
    <col min="13" max="13" width="7.7109375" style="0" customWidth="1"/>
    <col min="14" max="14" width="8.00390625" style="0" customWidth="1"/>
    <col min="15" max="15" width="8.28125" style="0" customWidth="1"/>
    <col min="16" max="16" width="10.140625" style="0" customWidth="1"/>
    <col min="17" max="16384" width="8.8515625" style="0" customWidth="1"/>
  </cols>
  <sheetData>
    <row r="2" ht="18">
      <c r="A2" s="13" t="s">
        <v>7</v>
      </c>
    </row>
    <row r="5" spans="1:17" ht="15.75">
      <c r="A5" s="1"/>
      <c r="B5" s="2" t="s">
        <v>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1"/>
      <c r="B6" s="54" t="s">
        <v>10</v>
      </c>
      <c r="C6" s="5"/>
      <c r="D6" s="5"/>
      <c r="E6" s="5"/>
      <c r="F6" s="6"/>
      <c r="G6" s="6"/>
      <c r="H6" s="4" t="s">
        <v>12</v>
      </c>
      <c r="I6" s="7"/>
      <c r="J6" s="54" t="s">
        <v>11</v>
      </c>
      <c r="K6" s="6"/>
      <c r="L6" s="6"/>
      <c r="M6" s="6"/>
      <c r="N6" s="5"/>
      <c r="O6" s="6"/>
      <c r="P6" s="4" t="s">
        <v>12</v>
      </c>
      <c r="Q6" s="8" t="s">
        <v>12</v>
      </c>
    </row>
    <row r="7" spans="1:17" ht="12.75">
      <c r="A7" s="1"/>
      <c r="B7" s="4" t="s">
        <v>1</v>
      </c>
      <c r="C7" s="5">
        <v>20</v>
      </c>
      <c r="D7" s="5" t="s">
        <v>2</v>
      </c>
      <c r="E7" s="5" t="s">
        <v>3</v>
      </c>
      <c r="F7" s="5" t="s">
        <v>4</v>
      </c>
      <c r="G7" s="5" t="s">
        <v>5</v>
      </c>
      <c r="H7" s="9" t="s">
        <v>10</v>
      </c>
      <c r="I7" s="10"/>
      <c r="J7" s="4" t="s">
        <v>1</v>
      </c>
      <c r="K7" s="5">
        <v>20</v>
      </c>
      <c r="L7" s="5" t="s">
        <v>2</v>
      </c>
      <c r="M7" s="5" t="s">
        <v>3</v>
      </c>
      <c r="N7" s="11" t="s">
        <v>4</v>
      </c>
      <c r="O7" s="5" t="s">
        <v>5</v>
      </c>
      <c r="P7" s="9" t="s">
        <v>11</v>
      </c>
      <c r="Q7" s="12" t="s">
        <v>13</v>
      </c>
    </row>
    <row r="8" spans="2:17" ht="12.75">
      <c r="B8" s="31" t="s">
        <v>30</v>
      </c>
      <c r="C8" s="31" t="s">
        <v>37</v>
      </c>
      <c r="D8" s="31" t="s">
        <v>28</v>
      </c>
      <c r="E8" s="31" t="s">
        <v>29</v>
      </c>
      <c r="F8" s="31" t="s">
        <v>31</v>
      </c>
      <c r="G8" s="31" t="s">
        <v>32</v>
      </c>
      <c r="H8" s="31"/>
      <c r="I8" s="53"/>
      <c r="J8" s="31" t="s">
        <v>37</v>
      </c>
      <c r="K8" s="31" t="s">
        <v>30</v>
      </c>
      <c r="L8" s="31" t="s">
        <v>32</v>
      </c>
      <c r="M8" s="31" t="s">
        <v>31</v>
      </c>
      <c r="N8" s="31" t="s">
        <v>29</v>
      </c>
      <c r="O8" s="31" t="s">
        <v>28</v>
      </c>
      <c r="P8" s="32"/>
      <c r="Q8" s="32"/>
    </row>
    <row r="9" spans="1:17" ht="12.75">
      <c r="A9" t="s">
        <v>6</v>
      </c>
      <c r="B9">
        <v>654</v>
      </c>
      <c r="C9">
        <v>142</v>
      </c>
      <c r="D9">
        <v>3</v>
      </c>
      <c r="E9">
        <v>0</v>
      </c>
      <c r="F9">
        <v>6149</v>
      </c>
      <c r="G9">
        <v>2755</v>
      </c>
      <c r="H9">
        <v>9703</v>
      </c>
      <c r="I9" s="34" t="s">
        <v>8</v>
      </c>
      <c r="J9">
        <v>120</v>
      </c>
      <c r="K9">
        <v>594</v>
      </c>
      <c r="L9">
        <v>57</v>
      </c>
      <c r="M9">
        <v>524</v>
      </c>
      <c r="N9">
        <v>16</v>
      </c>
      <c r="O9">
        <v>8447</v>
      </c>
      <c r="P9">
        <v>9758</v>
      </c>
      <c r="Q9">
        <v>19461</v>
      </c>
    </row>
    <row r="10" spans="1:17" ht="12.75">
      <c r="A10" t="s">
        <v>9</v>
      </c>
      <c r="B10">
        <v>412</v>
      </c>
      <c r="C10">
        <v>317</v>
      </c>
      <c r="D10">
        <v>0</v>
      </c>
      <c r="E10">
        <v>0</v>
      </c>
      <c r="F10">
        <v>5902</v>
      </c>
      <c r="G10">
        <v>2797</v>
      </c>
      <c r="H10">
        <v>9428</v>
      </c>
      <c r="I10" s="34" t="s">
        <v>8</v>
      </c>
      <c r="J10">
        <v>40</v>
      </c>
      <c r="K10">
        <v>657</v>
      </c>
      <c r="L10">
        <v>50</v>
      </c>
      <c r="M10">
        <v>307</v>
      </c>
      <c r="N10">
        <v>21</v>
      </c>
      <c r="O10">
        <v>8346</v>
      </c>
      <c r="P10">
        <v>9421</v>
      </c>
      <c r="Q10">
        <v>18849</v>
      </c>
    </row>
    <row r="11" spans="1:17" ht="12.75">
      <c r="A11" t="s">
        <v>18</v>
      </c>
      <c r="B11">
        <v>2152</v>
      </c>
      <c r="C11">
        <v>472</v>
      </c>
      <c r="D11">
        <v>10</v>
      </c>
      <c r="E11">
        <v>121</v>
      </c>
      <c r="F11">
        <v>5534</v>
      </c>
      <c r="G11">
        <v>2635</v>
      </c>
      <c r="H11">
        <v>10924</v>
      </c>
      <c r="I11" s="34" t="s">
        <v>8</v>
      </c>
      <c r="J11">
        <v>330</v>
      </c>
      <c r="K11">
        <v>695</v>
      </c>
      <c r="L11">
        <v>285</v>
      </c>
      <c r="M11">
        <v>1851</v>
      </c>
      <c r="N11">
        <v>14</v>
      </c>
      <c r="O11">
        <v>7699</v>
      </c>
      <c r="P11">
        <v>10874</v>
      </c>
      <c r="Q11">
        <v>21798</v>
      </c>
    </row>
    <row r="12" spans="1:17" ht="12.75">
      <c r="A12" t="s">
        <v>19</v>
      </c>
      <c r="B12">
        <v>3643</v>
      </c>
      <c r="C12">
        <v>54</v>
      </c>
      <c r="D12">
        <v>18</v>
      </c>
      <c r="E12">
        <v>0</v>
      </c>
      <c r="F12">
        <v>4749</v>
      </c>
      <c r="G12">
        <v>2084</v>
      </c>
      <c r="H12">
        <v>10548</v>
      </c>
      <c r="I12" s="34" t="s">
        <v>8</v>
      </c>
      <c r="J12">
        <v>396</v>
      </c>
      <c r="K12">
        <v>412</v>
      </c>
      <c r="L12">
        <v>270</v>
      </c>
      <c r="M12">
        <v>3175</v>
      </c>
      <c r="N12">
        <v>26</v>
      </c>
      <c r="O12">
        <v>6307</v>
      </c>
      <c r="P12">
        <v>10586</v>
      </c>
      <c r="Q12">
        <v>21134</v>
      </c>
    </row>
    <row r="13" spans="1:17" ht="12.75">
      <c r="A13" t="s">
        <v>20</v>
      </c>
      <c r="B13">
        <v>1939</v>
      </c>
      <c r="C13">
        <v>225</v>
      </c>
      <c r="D13">
        <v>15</v>
      </c>
      <c r="E13">
        <v>278</v>
      </c>
      <c r="F13">
        <v>6544</v>
      </c>
      <c r="G13">
        <v>2768</v>
      </c>
      <c r="H13">
        <v>11769</v>
      </c>
      <c r="I13" s="34" t="s">
        <v>8</v>
      </c>
      <c r="J13">
        <v>157</v>
      </c>
      <c r="K13">
        <v>708</v>
      </c>
      <c r="L13">
        <v>394</v>
      </c>
      <c r="M13">
        <v>1733</v>
      </c>
      <c r="N13">
        <v>20</v>
      </c>
      <c r="O13">
        <v>8768</v>
      </c>
      <c r="P13">
        <v>11780</v>
      </c>
      <c r="Q13">
        <v>23549</v>
      </c>
    </row>
    <row r="14" spans="1:17" ht="12.75">
      <c r="A14" t="s">
        <v>21</v>
      </c>
      <c r="B14">
        <v>1383</v>
      </c>
      <c r="C14">
        <v>12</v>
      </c>
      <c r="D14">
        <v>4</v>
      </c>
      <c r="E14">
        <v>1</v>
      </c>
      <c r="F14">
        <v>6977</v>
      </c>
      <c r="G14">
        <v>3351</v>
      </c>
      <c r="H14">
        <v>11728</v>
      </c>
      <c r="I14" s="34" t="s">
        <v>8</v>
      </c>
      <c r="J14">
        <v>64</v>
      </c>
      <c r="K14">
        <v>698</v>
      </c>
      <c r="L14">
        <v>92</v>
      </c>
      <c r="M14">
        <v>1294</v>
      </c>
      <c r="N14">
        <v>23</v>
      </c>
      <c r="O14">
        <v>9542</v>
      </c>
      <c r="P14">
        <v>11713</v>
      </c>
      <c r="Q14">
        <v>23441</v>
      </c>
    </row>
    <row r="15" spans="1:17" ht="12.75">
      <c r="A15" t="s">
        <v>22</v>
      </c>
      <c r="B15">
        <v>344</v>
      </c>
      <c r="C15">
        <v>142</v>
      </c>
      <c r="D15">
        <v>94</v>
      </c>
      <c r="E15">
        <v>0</v>
      </c>
      <c r="F15">
        <v>7788</v>
      </c>
      <c r="G15">
        <v>3465</v>
      </c>
      <c r="H15">
        <v>11833</v>
      </c>
      <c r="I15" s="34" t="s">
        <v>8</v>
      </c>
      <c r="J15">
        <v>10</v>
      </c>
      <c r="K15">
        <v>1052</v>
      </c>
      <c r="L15">
        <v>57</v>
      </c>
      <c r="M15">
        <v>436</v>
      </c>
      <c r="N15">
        <v>45</v>
      </c>
      <c r="O15">
        <v>10260</v>
      </c>
      <c r="P15">
        <v>11860</v>
      </c>
      <c r="Q15">
        <v>23693</v>
      </c>
    </row>
    <row r="16" spans="1:17" ht="12.75">
      <c r="A16" t="s">
        <v>23</v>
      </c>
      <c r="B16">
        <v>936</v>
      </c>
      <c r="C16">
        <v>235</v>
      </c>
      <c r="D16">
        <v>63</v>
      </c>
      <c r="E16">
        <v>1</v>
      </c>
      <c r="F16">
        <v>6678</v>
      </c>
      <c r="G16">
        <v>3301</v>
      </c>
      <c r="H16">
        <v>11214</v>
      </c>
      <c r="I16" s="34" t="s">
        <v>8</v>
      </c>
      <c r="J16">
        <v>61</v>
      </c>
      <c r="K16">
        <v>1134</v>
      </c>
      <c r="L16">
        <v>110</v>
      </c>
      <c r="M16">
        <v>936</v>
      </c>
      <c r="N16">
        <v>31</v>
      </c>
      <c r="O16">
        <v>8930</v>
      </c>
      <c r="P16">
        <v>11202</v>
      </c>
      <c r="Q16">
        <v>22416</v>
      </c>
    </row>
    <row r="17" spans="1:17" ht="12.75">
      <c r="A17" t="s">
        <v>24</v>
      </c>
      <c r="B17">
        <v>993</v>
      </c>
      <c r="C17">
        <v>66</v>
      </c>
      <c r="D17">
        <v>6</v>
      </c>
      <c r="E17">
        <v>1</v>
      </c>
      <c r="F17">
        <v>7612</v>
      </c>
      <c r="G17">
        <v>3184</v>
      </c>
      <c r="H17">
        <v>11862</v>
      </c>
      <c r="I17" s="34" t="s">
        <v>8</v>
      </c>
      <c r="J17">
        <v>64</v>
      </c>
      <c r="K17">
        <v>849</v>
      </c>
      <c r="L17">
        <v>117</v>
      </c>
      <c r="M17">
        <v>915</v>
      </c>
      <c r="N17">
        <v>63</v>
      </c>
      <c r="O17">
        <v>9865</v>
      </c>
      <c r="P17">
        <v>11873</v>
      </c>
      <c r="Q17">
        <v>23735</v>
      </c>
    </row>
    <row r="18" spans="1:17" ht="12.75">
      <c r="A18" t="s">
        <v>25</v>
      </c>
      <c r="B18">
        <v>1819</v>
      </c>
      <c r="C18">
        <v>100</v>
      </c>
      <c r="D18">
        <v>37</v>
      </c>
      <c r="E18">
        <v>26</v>
      </c>
      <c r="F18">
        <v>7073</v>
      </c>
      <c r="G18">
        <v>2898</v>
      </c>
      <c r="H18">
        <v>11953</v>
      </c>
      <c r="I18" s="34" t="s">
        <v>8</v>
      </c>
      <c r="J18">
        <v>188</v>
      </c>
      <c r="K18">
        <v>656</v>
      </c>
      <c r="L18">
        <v>195</v>
      </c>
      <c r="M18">
        <v>1589</v>
      </c>
      <c r="N18">
        <v>78</v>
      </c>
      <c r="O18">
        <v>9242</v>
      </c>
      <c r="P18">
        <v>11948</v>
      </c>
      <c r="Q18">
        <v>23901</v>
      </c>
    </row>
    <row r="19" spans="1:17" ht="12.75">
      <c r="A19" t="s">
        <v>26</v>
      </c>
      <c r="B19">
        <v>324</v>
      </c>
      <c r="C19">
        <v>283</v>
      </c>
      <c r="D19">
        <v>4</v>
      </c>
      <c r="E19">
        <v>1</v>
      </c>
      <c r="F19">
        <v>7497</v>
      </c>
      <c r="G19">
        <v>3059</v>
      </c>
      <c r="H19">
        <v>11168</v>
      </c>
      <c r="I19" s="34" t="s">
        <v>8</v>
      </c>
      <c r="J19">
        <v>5</v>
      </c>
      <c r="K19">
        <v>524</v>
      </c>
      <c r="L19">
        <v>62</v>
      </c>
      <c r="M19">
        <v>370</v>
      </c>
      <c r="N19">
        <v>5</v>
      </c>
      <c r="O19">
        <v>10187</v>
      </c>
      <c r="P19">
        <v>11153</v>
      </c>
      <c r="Q19">
        <v>22321</v>
      </c>
    </row>
    <row r="20" spans="1:9" ht="12.75">
      <c r="A20" t="s">
        <v>27</v>
      </c>
      <c r="I20" s="34" t="s">
        <v>8</v>
      </c>
    </row>
    <row r="21" ht="12.75">
      <c r="I21" s="34"/>
    </row>
    <row r="22" spans="2:17" ht="12.75">
      <c r="B22">
        <f>SUM(B9:B20)</f>
        <v>14599</v>
      </c>
      <c r="C22">
        <f aca="true" t="shared" si="0" ref="C22:Q22">SUM(C9:C20)</f>
        <v>2048</v>
      </c>
      <c r="D22">
        <f t="shared" si="0"/>
        <v>254</v>
      </c>
      <c r="E22">
        <f t="shared" si="0"/>
        <v>429</v>
      </c>
      <c r="F22">
        <f t="shared" si="0"/>
        <v>72503</v>
      </c>
      <c r="G22">
        <f t="shared" si="0"/>
        <v>32297</v>
      </c>
      <c r="H22">
        <f t="shared" si="0"/>
        <v>122130</v>
      </c>
      <c r="I22" s="34"/>
      <c r="J22">
        <f t="shared" si="0"/>
        <v>1435</v>
      </c>
      <c r="K22">
        <f t="shared" si="0"/>
        <v>7979</v>
      </c>
      <c r="L22">
        <f t="shared" si="0"/>
        <v>1689</v>
      </c>
      <c r="M22">
        <f t="shared" si="0"/>
        <v>13130</v>
      </c>
      <c r="N22">
        <f t="shared" si="0"/>
        <v>342</v>
      </c>
      <c r="O22">
        <f t="shared" si="0"/>
        <v>97593</v>
      </c>
      <c r="P22">
        <f t="shared" si="0"/>
        <v>122168</v>
      </c>
      <c r="Q22">
        <f t="shared" si="0"/>
        <v>244298</v>
      </c>
    </row>
    <row r="24" spans="1:16" ht="12.75">
      <c r="A24" s="50" t="s">
        <v>38</v>
      </c>
      <c r="B24" s="51">
        <f>B22/H22%</f>
        <v>11.953655940391387</v>
      </c>
      <c r="C24" s="51">
        <f>C22/H22%</f>
        <v>1.6769016621632686</v>
      </c>
      <c r="D24" s="51">
        <f>D22/H22%</f>
        <v>0.20797510849095227</v>
      </c>
      <c r="E24" s="51">
        <f>E22/H22%</f>
        <v>0.35126504544338</v>
      </c>
      <c r="F24" s="51">
        <f>F22/H22%</f>
        <v>59.36543027921068</v>
      </c>
      <c r="G24" s="51">
        <f>G22/H22%</f>
        <v>26.444771964300337</v>
      </c>
      <c r="H24" s="52">
        <f>SUM(B24:G24)</f>
        <v>100</v>
      </c>
      <c r="I24" s="52"/>
      <c r="J24" s="51">
        <f>J22/P22%</f>
        <v>1.1746120096915722</v>
      </c>
      <c r="K24" s="51">
        <f>K22/P22%</f>
        <v>6.531170191866937</v>
      </c>
      <c r="L24" s="51">
        <f>L22/P22%</f>
        <v>1.382522428131753</v>
      </c>
      <c r="M24" s="51">
        <f>M22/P22%</f>
        <v>10.747495252439263</v>
      </c>
      <c r="N24" s="51">
        <f>N22/P22%</f>
        <v>0.279942374435204</v>
      </c>
      <c r="O24" s="51">
        <f>O22/P22%</f>
        <v>79.88425774343527</v>
      </c>
      <c r="P24" s="52">
        <f>SUM(J24:O24)</f>
        <v>100</v>
      </c>
    </row>
    <row r="26" spans="3:10" ht="12.75">
      <c r="C26" s="29" t="s">
        <v>28</v>
      </c>
      <c r="D26" s="29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J26" t="s">
        <v>12</v>
      </c>
    </row>
    <row r="27" spans="1:10" ht="12.75">
      <c r="A27" t="s">
        <v>11</v>
      </c>
      <c r="C27">
        <f>O22</f>
        <v>97593</v>
      </c>
      <c r="D27">
        <f>N22</f>
        <v>342</v>
      </c>
      <c r="E27">
        <f>K22</f>
        <v>7979</v>
      </c>
      <c r="F27">
        <f>M22</f>
        <v>13130</v>
      </c>
      <c r="G27">
        <f>L22</f>
        <v>1689</v>
      </c>
      <c r="H27">
        <f>J22</f>
        <v>1435</v>
      </c>
      <c r="J27">
        <f>P22</f>
        <v>122168</v>
      </c>
    </row>
    <row r="28" spans="1:10" ht="12.75">
      <c r="A28" t="s">
        <v>10</v>
      </c>
      <c r="C28">
        <f>D22</f>
        <v>254</v>
      </c>
      <c r="D28">
        <f>E22</f>
        <v>429</v>
      </c>
      <c r="E28">
        <f>B22</f>
        <v>14599</v>
      </c>
      <c r="F28">
        <f>F22</f>
        <v>72503</v>
      </c>
      <c r="G28">
        <f>G22</f>
        <v>32297</v>
      </c>
      <c r="H28">
        <f>C22</f>
        <v>2048</v>
      </c>
      <c r="J28">
        <f>H22</f>
        <v>122130</v>
      </c>
    </row>
    <row r="29" spans="1:10" ht="12.75">
      <c r="A29" t="s">
        <v>12</v>
      </c>
      <c r="C29">
        <f aca="true" t="shared" si="1" ref="C29:H29">SUM(C27,C28)</f>
        <v>97847</v>
      </c>
      <c r="D29">
        <f t="shared" si="1"/>
        <v>771</v>
      </c>
      <c r="E29">
        <f t="shared" si="1"/>
        <v>22578</v>
      </c>
      <c r="F29">
        <f t="shared" si="1"/>
        <v>85633</v>
      </c>
      <c r="G29">
        <f t="shared" si="1"/>
        <v>33986</v>
      </c>
      <c r="H29">
        <f t="shared" si="1"/>
        <v>3483</v>
      </c>
      <c r="J29">
        <f>Q22</f>
        <v>244298</v>
      </c>
    </row>
    <row r="31" spans="3:8" ht="12.75">
      <c r="C31" s="29" t="s">
        <v>28</v>
      </c>
      <c r="D31" s="29" t="s">
        <v>29</v>
      </c>
      <c r="E31" s="29" t="s">
        <v>30</v>
      </c>
      <c r="F31" s="29" t="s">
        <v>31</v>
      </c>
      <c r="G31" s="29" t="s">
        <v>32</v>
      </c>
      <c r="H31" s="29" t="s">
        <v>33</v>
      </c>
    </row>
    <row r="32" spans="1:8" ht="12.75">
      <c r="A32" t="s">
        <v>11</v>
      </c>
      <c r="C32">
        <f aca="true" t="shared" si="2" ref="C32:H34">ROUND(((C27/$J27)*100),2)</f>
        <v>79.88</v>
      </c>
      <c r="D32">
        <f t="shared" si="2"/>
        <v>0.28</v>
      </c>
      <c r="E32">
        <f t="shared" si="2"/>
        <v>6.53</v>
      </c>
      <c r="F32">
        <f t="shared" si="2"/>
        <v>10.75</v>
      </c>
      <c r="G32">
        <f t="shared" si="2"/>
        <v>1.38</v>
      </c>
      <c r="H32">
        <f t="shared" si="2"/>
        <v>1.17</v>
      </c>
    </row>
    <row r="33" spans="1:8" ht="12.75">
      <c r="A33" t="s">
        <v>10</v>
      </c>
      <c r="C33">
        <f t="shared" si="2"/>
        <v>0.21</v>
      </c>
      <c r="D33">
        <f t="shared" si="2"/>
        <v>0.35</v>
      </c>
      <c r="E33">
        <f t="shared" si="2"/>
        <v>11.95</v>
      </c>
      <c r="F33">
        <f t="shared" si="2"/>
        <v>59.37</v>
      </c>
      <c r="G33">
        <f t="shared" si="2"/>
        <v>26.44</v>
      </c>
      <c r="H33">
        <f t="shared" si="2"/>
        <v>1.68</v>
      </c>
    </row>
    <row r="34" spans="1:8" ht="12.75">
      <c r="A34" t="s">
        <v>12</v>
      </c>
      <c r="C34">
        <f t="shared" si="2"/>
        <v>40.05</v>
      </c>
      <c r="D34">
        <f t="shared" si="2"/>
        <v>0.32</v>
      </c>
      <c r="E34">
        <f t="shared" si="2"/>
        <v>9.24</v>
      </c>
      <c r="F34">
        <f t="shared" si="2"/>
        <v>35.05</v>
      </c>
      <c r="G34">
        <f t="shared" si="2"/>
        <v>13.91</v>
      </c>
      <c r="H34">
        <f t="shared" si="2"/>
        <v>1.43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22" sqref="A22"/>
    </sheetView>
  </sheetViews>
  <sheetFormatPr defaultColWidth="9.140625" defaultRowHeight="12.75"/>
  <cols>
    <col min="1" max="1" width="11.00390625" style="0" customWidth="1"/>
    <col min="2" max="2" width="7.28125" style="0" customWidth="1"/>
    <col min="3" max="7" width="8.28125" style="0" customWidth="1"/>
    <col min="8" max="8" width="11.140625" style="0" customWidth="1"/>
    <col min="9" max="9" width="1.1484375" style="0" customWidth="1"/>
    <col min="10" max="10" width="8.28125" style="0" customWidth="1"/>
    <col min="11" max="11" width="7.421875" style="0" customWidth="1"/>
    <col min="12" max="12" width="7.7109375" style="0" customWidth="1"/>
    <col min="13" max="13" width="7.8515625" style="0" customWidth="1"/>
    <col min="14" max="14" width="7.7109375" style="0" customWidth="1"/>
    <col min="15" max="15" width="8.421875" style="0" customWidth="1"/>
    <col min="16" max="16" width="8.8515625" style="0" customWidth="1"/>
    <col min="17" max="17" width="8.421875" style="0" customWidth="1"/>
    <col min="18" max="16384" width="8.8515625" style="0" customWidth="1"/>
  </cols>
  <sheetData>
    <row r="2" ht="18">
      <c r="A2" s="13" t="s">
        <v>15</v>
      </c>
    </row>
    <row r="5" spans="1:17" ht="15.75">
      <c r="A5" s="3"/>
      <c r="B5" s="2" t="s">
        <v>14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3"/>
      <c r="B6" s="14" t="s">
        <v>10</v>
      </c>
      <c r="C6" s="5"/>
      <c r="D6" s="5"/>
      <c r="E6" s="5"/>
      <c r="F6" s="6"/>
      <c r="G6" s="6"/>
      <c r="H6" s="4" t="s">
        <v>12</v>
      </c>
      <c r="I6" s="7"/>
      <c r="J6" s="14" t="s">
        <v>11</v>
      </c>
      <c r="K6" s="6"/>
      <c r="L6" s="6"/>
      <c r="M6" s="6"/>
      <c r="N6" s="5"/>
      <c r="O6" s="6"/>
      <c r="P6" s="4" t="s">
        <v>12</v>
      </c>
      <c r="Q6" s="8" t="s">
        <v>12</v>
      </c>
    </row>
    <row r="7" spans="1:17" ht="12.75">
      <c r="A7" s="3"/>
      <c r="B7" s="4" t="s">
        <v>1</v>
      </c>
      <c r="C7" s="5">
        <v>20</v>
      </c>
      <c r="D7" s="5" t="s">
        <v>2</v>
      </c>
      <c r="E7" s="5" t="s">
        <v>3</v>
      </c>
      <c r="F7" s="5" t="s">
        <v>4</v>
      </c>
      <c r="G7" s="5" t="s">
        <v>5</v>
      </c>
      <c r="H7" s="9" t="s">
        <v>10</v>
      </c>
      <c r="I7" s="10"/>
      <c r="J7" s="4" t="s">
        <v>1</v>
      </c>
      <c r="K7" s="5">
        <v>20</v>
      </c>
      <c r="L7" s="5" t="s">
        <v>2</v>
      </c>
      <c r="M7" s="5" t="s">
        <v>3</v>
      </c>
      <c r="N7" s="11" t="s">
        <v>4</v>
      </c>
      <c r="O7" s="5" t="s">
        <v>5</v>
      </c>
      <c r="P7" s="9" t="s">
        <v>11</v>
      </c>
      <c r="Q7" s="12" t="s">
        <v>13</v>
      </c>
    </row>
    <row r="8" spans="2:17" ht="12.75">
      <c r="B8" s="31" t="s">
        <v>30</v>
      </c>
      <c r="C8" s="31" t="s">
        <v>37</v>
      </c>
      <c r="D8" s="31" t="s">
        <v>28</v>
      </c>
      <c r="E8" s="31" t="s">
        <v>29</v>
      </c>
      <c r="F8" s="31" t="s">
        <v>31</v>
      </c>
      <c r="G8" s="31" t="s">
        <v>32</v>
      </c>
      <c r="H8" s="31"/>
      <c r="I8" s="53"/>
      <c r="J8" s="31" t="s">
        <v>37</v>
      </c>
      <c r="K8" s="31" t="s">
        <v>30</v>
      </c>
      <c r="L8" s="31" t="s">
        <v>32</v>
      </c>
      <c r="M8" s="31" t="s">
        <v>31</v>
      </c>
      <c r="N8" s="31" t="s">
        <v>29</v>
      </c>
      <c r="O8" s="31" t="s">
        <v>28</v>
      </c>
      <c r="P8" s="32"/>
      <c r="Q8" s="32"/>
    </row>
    <row r="9" spans="1:17" ht="12.75">
      <c r="A9" t="s">
        <v>6</v>
      </c>
      <c r="B9">
        <v>559</v>
      </c>
      <c r="C9">
        <v>103</v>
      </c>
      <c r="D9">
        <v>3</v>
      </c>
      <c r="E9">
        <v>0</v>
      </c>
      <c r="F9">
        <v>5948</v>
      </c>
      <c r="G9">
        <v>2032</v>
      </c>
      <c r="H9">
        <v>8645</v>
      </c>
      <c r="I9" s="34" t="s">
        <v>8</v>
      </c>
      <c r="J9">
        <v>113</v>
      </c>
      <c r="K9">
        <v>432</v>
      </c>
      <c r="L9">
        <v>30</v>
      </c>
      <c r="M9">
        <v>465</v>
      </c>
      <c r="N9">
        <v>5</v>
      </c>
      <c r="O9">
        <v>7949</v>
      </c>
      <c r="P9">
        <v>8994</v>
      </c>
      <c r="Q9">
        <v>17639</v>
      </c>
    </row>
    <row r="10" spans="1:17" ht="12.75">
      <c r="A10" t="s">
        <v>9</v>
      </c>
      <c r="B10">
        <v>359</v>
      </c>
      <c r="C10">
        <v>244</v>
      </c>
      <c r="D10">
        <v>0</v>
      </c>
      <c r="E10">
        <v>0</v>
      </c>
      <c r="F10">
        <v>5746</v>
      </c>
      <c r="G10">
        <v>2060</v>
      </c>
      <c r="H10">
        <v>8409</v>
      </c>
      <c r="I10" s="34" t="s">
        <v>8</v>
      </c>
      <c r="J10">
        <v>40</v>
      </c>
      <c r="K10">
        <v>544</v>
      </c>
      <c r="L10">
        <v>10</v>
      </c>
      <c r="M10">
        <v>242</v>
      </c>
      <c r="N10">
        <v>11</v>
      </c>
      <c r="O10">
        <v>7907</v>
      </c>
      <c r="P10">
        <v>8754</v>
      </c>
      <c r="Q10">
        <v>17163</v>
      </c>
    </row>
    <row r="11" spans="1:17" ht="12.75">
      <c r="A11" t="s">
        <v>18</v>
      </c>
      <c r="B11">
        <v>2026</v>
      </c>
      <c r="C11">
        <v>364</v>
      </c>
      <c r="D11">
        <v>10</v>
      </c>
      <c r="E11">
        <v>121</v>
      </c>
      <c r="F11">
        <v>5306</v>
      </c>
      <c r="G11">
        <v>1874</v>
      </c>
      <c r="H11">
        <v>9701</v>
      </c>
      <c r="I11" s="34" t="s">
        <v>8</v>
      </c>
      <c r="J11">
        <v>325</v>
      </c>
      <c r="K11">
        <v>523</v>
      </c>
      <c r="L11">
        <v>212</v>
      </c>
      <c r="M11">
        <v>1701</v>
      </c>
      <c r="N11">
        <v>8</v>
      </c>
      <c r="O11">
        <v>7399</v>
      </c>
      <c r="P11">
        <v>10168</v>
      </c>
      <c r="Q11">
        <v>19869</v>
      </c>
    </row>
    <row r="12" spans="1:17" ht="12.75">
      <c r="A12" t="s">
        <v>19</v>
      </c>
      <c r="B12">
        <v>3373</v>
      </c>
      <c r="C12">
        <v>1</v>
      </c>
      <c r="D12">
        <v>18</v>
      </c>
      <c r="E12">
        <v>0</v>
      </c>
      <c r="F12">
        <v>4386</v>
      </c>
      <c r="G12">
        <v>1442</v>
      </c>
      <c r="H12">
        <v>9220</v>
      </c>
      <c r="I12" s="34" t="s">
        <v>8</v>
      </c>
      <c r="J12">
        <v>381</v>
      </c>
      <c r="K12">
        <v>249</v>
      </c>
      <c r="L12">
        <v>178</v>
      </c>
      <c r="M12">
        <v>2968</v>
      </c>
      <c r="N12">
        <v>5</v>
      </c>
      <c r="O12">
        <v>6029</v>
      </c>
      <c r="P12">
        <v>9810</v>
      </c>
      <c r="Q12">
        <v>19030</v>
      </c>
    </row>
    <row r="13" spans="1:17" ht="12.75">
      <c r="A13" t="s">
        <v>20</v>
      </c>
      <c r="B13">
        <v>1801</v>
      </c>
      <c r="C13">
        <v>189</v>
      </c>
      <c r="D13">
        <v>15</v>
      </c>
      <c r="E13">
        <v>278</v>
      </c>
      <c r="F13">
        <v>6056</v>
      </c>
      <c r="G13">
        <v>1981</v>
      </c>
      <c r="H13">
        <v>10320</v>
      </c>
      <c r="I13" s="34" t="s">
        <v>8</v>
      </c>
      <c r="J13">
        <v>152</v>
      </c>
      <c r="K13">
        <v>572</v>
      </c>
      <c r="L13">
        <v>341</v>
      </c>
      <c r="M13">
        <v>1622</v>
      </c>
      <c r="N13">
        <v>7</v>
      </c>
      <c r="O13">
        <v>8290</v>
      </c>
      <c r="P13">
        <v>10984</v>
      </c>
      <c r="Q13">
        <v>21304</v>
      </c>
    </row>
    <row r="14" spans="1:17" ht="12.75">
      <c r="A14" t="s">
        <v>21</v>
      </c>
      <c r="B14">
        <v>1295</v>
      </c>
      <c r="C14">
        <v>1</v>
      </c>
      <c r="D14">
        <v>4</v>
      </c>
      <c r="E14">
        <v>1</v>
      </c>
      <c r="F14">
        <v>6531</v>
      </c>
      <c r="G14">
        <v>2424</v>
      </c>
      <c r="H14">
        <v>10256</v>
      </c>
      <c r="I14" s="34" t="s">
        <v>8</v>
      </c>
      <c r="J14">
        <v>64</v>
      </c>
      <c r="K14">
        <v>529</v>
      </c>
      <c r="L14">
        <v>52</v>
      </c>
      <c r="M14">
        <v>1220</v>
      </c>
      <c r="N14">
        <v>3</v>
      </c>
      <c r="O14">
        <v>9090</v>
      </c>
      <c r="P14">
        <v>10958</v>
      </c>
      <c r="Q14">
        <v>21214</v>
      </c>
    </row>
    <row r="15" spans="1:17" ht="12.75">
      <c r="A15" t="s">
        <v>22</v>
      </c>
      <c r="B15">
        <v>293</v>
      </c>
      <c r="C15">
        <v>107</v>
      </c>
      <c r="D15">
        <v>94</v>
      </c>
      <c r="E15">
        <v>0</v>
      </c>
      <c r="F15">
        <v>7243</v>
      </c>
      <c r="G15">
        <v>2379</v>
      </c>
      <c r="H15">
        <v>10116</v>
      </c>
      <c r="I15" s="34" t="s">
        <v>8</v>
      </c>
      <c r="J15">
        <v>10</v>
      </c>
      <c r="K15">
        <v>814</v>
      </c>
      <c r="L15">
        <v>19</v>
      </c>
      <c r="M15">
        <v>364</v>
      </c>
      <c r="N15">
        <v>15</v>
      </c>
      <c r="O15">
        <v>9799</v>
      </c>
      <c r="P15">
        <v>11021</v>
      </c>
      <c r="Q15">
        <v>21137</v>
      </c>
    </row>
    <row r="16" spans="1:17" ht="12.75">
      <c r="A16" t="s">
        <v>23</v>
      </c>
      <c r="B16">
        <v>884</v>
      </c>
      <c r="C16">
        <v>138</v>
      </c>
      <c r="D16">
        <v>63</v>
      </c>
      <c r="E16">
        <v>1</v>
      </c>
      <c r="F16">
        <v>6215</v>
      </c>
      <c r="G16">
        <v>2251</v>
      </c>
      <c r="H16">
        <v>9552</v>
      </c>
      <c r="I16" s="34" t="s">
        <v>8</v>
      </c>
      <c r="J16">
        <v>61</v>
      </c>
      <c r="K16">
        <v>928</v>
      </c>
      <c r="L16">
        <v>48</v>
      </c>
      <c r="M16">
        <v>814</v>
      </c>
      <c r="N16">
        <v>5</v>
      </c>
      <c r="O16">
        <v>8518</v>
      </c>
      <c r="P16">
        <v>10374</v>
      </c>
      <c r="Q16">
        <v>19926</v>
      </c>
    </row>
    <row r="17" spans="1:17" ht="12.75">
      <c r="A17" t="s">
        <v>24</v>
      </c>
      <c r="B17">
        <v>923</v>
      </c>
      <c r="C17">
        <v>22</v>
      </c>
      <c r="D17">
        <v>6</v>
      </c>
      <c r="E17">
        <v>1</v>
      </c>
      <c r="F17">
        <v>7168</v>
      </c>
      <c r="G17">
        <v>2304</v>
      </c>
      <c r="H17">
        <v>10424</v>
      </c>
      <c r="I17" s="34" t="s">
        <v>8</v>
      </c>
      <c r="J17">
        <v>58</v>
      </c>
      <c r="K17">
        <v>679</v>
      </c>
      <c r="L17">
        <v>57</v>
      </c>
      <c r="M17">
        <v>801</v>
      </c>
      <c r="N17">
        <v>31</v>
      </c>
      <c r="O17">
        <v>9512</v>
      </c>
      <c r="P17">
        <v>11138</v>
      </c>
      <c r="Q17">
        <v>21562</v>
      </c>
    </row>
    <row r="18" spans="1:17" ht="12.75">
      <c r="A18" t="s">
        <v>25</v>
      </c>
      <c r="B18">
        <v>1701</v>
      </c>
      <c r="C18">
        <v>70</v>
      </c>
      <c r="D18">
        <v>37</v>
      </c>
      <c r="E18">
        <v>26</v>
      </c>
      <c r="F18">
        <v>6613</v>
      </c>
      <c r="G18">
        <v>2104</v>
      </c>
      <c r="H18">
        <v>10551</v>
      </c>
      <c r="I18" s="34" t="s">
        <v>8</v>
      </c>
      <c r="J18">
        <v>188</v>
      </c>
      <c r="K18">
        <v>528</v>
      </c>
      <c r="L18">
        <v>145</v>
      </c>
      <c r="M18">
        <v>1497</v>
      </c>
      <c r="N18">
        <v>64</v>
      </c>
      <c r="O18">
        <v>8743</v>
      </c>
      <c r="P18">
        <v>11165</v>
      </c>
      <c r="Q18">
        <v>21716</v>
      </c>
    </row>
    <row r="19" spans="1:17" ht="12.75">
      <c r="A19" t="s">
        <v>26</v>
      </c>
      <c r="B19">
        <v>312</v>
      </c>
      <c r="C19">
        <v>210</v>
      </c>
      <c r="D19">
        <v>4</v>
      </c>
      <c r="E19">
        <v>1</v>
      </c>
      <c r="F19">
        <v>7183</v>
      </c>
      <c r="G19">
        <v>2207</v>
      </c>
      <c r="H19">
        <v>9917</v>
      </c>
      <c r="I19" s="34" t="s">
        <v>8</v>
      </c>
      <c r="J19">
        <v>5</v>
      </c>
      <c r="K19">
        <v>320</v>
      </c>
      <c r="L19">
        <v>20</v>
      </c>
      <c r="M19">
        <v>280</v>
      </c>
      <c r="N19">
        <v>2</v>
      </c>
      <c r="O19">
        <v>9766</v>
      </c>
      <c r="P19">
        <v>10393</v>
      </c>
      <c r="Q19">
        <v>20310</v>
      </c>
    </row>
    <row r="20" spans="1:9" ht="12.75">
      <c r="A20" t="s">
        <v>27</v>
      </c>
      <c r="I20" s="34" t="s">
        <v>8</v>
      </c>
    </row>
    <row r="21" ht="12.75">
      <c r="I21" s="34"/>
    </row>
    <row r="22" spans="2:17" ht="12.75">
      <c r="B22">
        <f>SUM(B9:B20)</f>
        <v>13526</v>
      </c>
      <c r="C22">
        <f aca="true" t="shared" si="0" ref="C22:Q22">SUM(C9:C20)</f>
        <v>1449</v>
      </c>
      <c r="D22">
        <f t="shared" si="0"/>
        <v>254</v>
      </c>
      <c r="E22">
        <f t="shared" si="0"/>
        <v>429</v>
      </c>
      <c r="F22">
        <f t="shared" si="0"/>
        <v>68395</v>
      </c>
      <c r="G22">
        <f t="shared" si="0"/>
        <v>23058</v>
      </c>
      <c r="H22">
        <f t="shared" si="0"/>
        <v>107111</v>
      </c>
      <c r="I22" s="34"/>
      <c r="J22">
        <f t="shared" si="0"/>
        <v>1397</v>
      </c>
      <c r="K22">
        <f t="shared" si="0"/>
        <v>6118</v>
      </c>
      <c r="L22">
        <f t="shared" si="0"/>
        <v>1112</v>
      </c>
      <c r="M22">
        <f t="shared" si="0"/>
        <v>11974</v>
      </c>
      <c r="N22">
        <f t="shared" si="0"/>
        <v>156</v>
      </c>
      <c r="O22">
        <f t="shared" si="0"/>
        <v>93002</v>
      </c>
      <c r="P22">
        <f t="shared" si="0"/>
        <v>113759</v>
      </c>
      <c r="Q22">
        <f t="shared" si="0"/>
        <v>220870</v>
      </c>
    </row>
    <row r="24" spans="1:16" ht="12.75">
      <c r="A24" s="50" t="s">
        <v>38</v>
      </c>
      <c r="B24" s="51">
        <f>B22/H22%</f>
        <v>12.628021398362447</v>
      </c>
      <c r="C24" s="51">
        <f>C22/H22%</f>
        <v>1.3528022331973375</v>
      </c>
      <c r="D24" s="51">
        <f>D22/H22%</f>
        <v>0.23713717545350152</v>
      </c>
      <c r="E24" s="51">
        <f>E22/H22%</f>
        <v>0.4005190876754022</v>
      </c>
      <c r="F24" s="51">
        <f>F22/H22%</f>
        <v>63.85431935095369</v>
      </c>
      <c r="G24" s="51">
        <f>G22/H22%</f>
        <v>21.52720075435763</v>
      </c>
      <c r="H24" s="52">
        <f>SUM(B24:G24)</f>
        <v>100</v>
      </c>
      <c r="I24" s="52"/>
      <c r="J24" s="51">
        <f>J22/P22%</f>
        <v>1.228034704946422</v>
      </c>
      <c r="K24" s="51">
        <f>K22/P22%</f>
        <v>5.378036023523414</v>
      </c>
      <c r="L24" s="51">
        <f>L22/P22%</f>
        <v>0.9775050765214182</v>
      </c>
      <c r="M24" s="51">
        <f>M22/P22%</f>
        <v>10.525760599161385</v>
      </c>
      <c r="N24" s="51">
        <f>N22/P22%</f>
        <v>0.1371320071378968</v>
      </c>
      <c r="O24" s="51">
        <f>O22/P22%</f>
        <v>81.75353158870946</v>
      </c>
      <c r="P24" s="52">
        <f>SUM(J24:O24)</f>
        <v>100</v>
      </c>
    </row>
    <row r="26" spans="3:10" ht="12.75">
      <c r="C26" s="29" t="s">
        <v>28</v>
      </c>
      <c r="D26" s="29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J26" t="s">
        <v>12</v>
      </c>
    </row>
    <row r="27" spans="1:10" ht="12.75">
      <c r="A27" t="s">
        <v>11</v>
      </c>
      <c r="C27">
        <f>O22</f>
        <v>93002</v>
      </c>
      <c r="D27">
        <f>N22</f>
        <v>156</v>
      </c>
      <c r="E27">
        <f>K22</f>
        <v>6118</v>
      </c>
      <c r="F27">
        <f>M22</f>
        <v>11974</v>
      </c>
      <c r="G27">
        <f>L22</f>
        <v>1112</v>
      </c>
      <c r="H27">
        <f>J22</f>
        <v>1397</v>
      </c>
      <c r="J27">
        <f>P22</f>
        <v>113759</v>
      </c>
    </row>
    <row r="28" spans="1:10" ht="12.75">
      <c r="A28" t="s">
        <v>10</v>
      </c>
      <c r="C28">
        <f>D22</f>
        <v>254</v>
      </c>
      <c r="D28">
        <f>E22</f>
        <v>429</v>
      </c>
      <c r="E28">
        <f>B22</f>
        <v>13526</v>
      </c>
      <c r="F28">
        <f>F22</f>
        <v>68395</v>
      </c>
      <c r="G28">
        <f>G22</f>
        <v>23058</v>
      </c>
      <c r="H28">
        <f>C22</f>
        <v>1449</v>
      </c>
      <c r="J28">
        <f>H22</f>
        <v>107111</v>
      </c>
    </row>
    <row r="29" spans="1:10" ht="12.75">
      <c r="A29" t="s">
        <v>12</v>
      </c>
      <c r="C29">
        <f aca="true" t="shared" si="1" ref="C29:H29">SUM(C27,C28)</f>
        <v>93256</v>
      </c>
      <c r="D29">
        <f t="shared" si="1"/>
        <v>585</v>
      </c>
      <c r="E29">
        <f t="shared" si="1"/>
        <v>19644</v>
      </c>
      <c r="F29">
        <f t="shared" si="1"/>
        <v>80369</v>
      </c>
      <c r="G29">
        <f t="shared" si="1"/>
        <v>24170</v>
      </c>
      <c r="H29">
        <f t="shared" si="1"/>
        <v>2846</v>
      </c>
      <c r="J29">
        <f>Q22</f>
        <v>220870</v>
      </c>
    </row>
    <row r="31" spans="3:8" ht="12.75">
      <c r="C31" s="29" t="s">
        <v>28</v>
      </c>
      <c r="D31" s="29" t="s">
        <v>29</v>
      </c>
      <c r="E31" s="29" t="s">
        <v>30</v>
      </c>
      <c r="F31" s="29" t="s">
        <v>31</v>
      </c>
      <c r="G31" s="29" t="s">
        <v>32</v>
      </c>
      <c r="H31" s="29" t="s">
        <v>33</v>
      </c>
    </row>
    <row r="32" spans="1:8" ht="12.75">
      <c r="A32" t="s">
        <v>11</v>
      </c>
      <c r="C32">
        <f aca="true" t="shared" si="2" ref="C32:H34">ROUND(((C27/$J27)*100),2)</f>
        <v>81.75</v>
      </c>
      <c r="D32">
        <f t="shared" si="2"/>
        <v>0.14</v>
      </c>
      <c r="E32">
        <f t="shared" si="2"/>
        <v>5.38</v>
      </c>
      <c r="F32">
        <f t="shared" si="2"/>
        <v>10.53</v>
      </c>
      <c r="G32">
        <f t="shared" si="2"/>
        <v>0.98</v>
      </c>
      <c r="H32">
        <f t="shared" si="2"/>
        <v>1.23</v>
      </c>
    </row>
    <row r="33" spans="1:8" ht="12.75">
      <c r="A33" t="s">
        <v>10</v>
      </c>
      <c r="C33">
        <f t="shared" si="2"/>
        <v>0.24</v>
      </c>
      <c r="D33">
        <f t="shared" si="2"/>
        <v>0.4</v>
      </c>
      <c r="E33">
        <f t="shared" si="2"/>
        <v>12.63</v>
      </c>
      <c r="F33">
        <f t="shared" si="2"/>
        <v>63.85</v>
      </c>
      <c r="G33">
        <f t="shared" si="2"/>
        <v>21.53</v>
      </c>
      <c r="H33">
        <f t="shared" si="2"/>
        <v>1.35</v>
      </c>
    </row>
    <row r="34" spans="1:8" ht="12.75">
      <c r="A34" t="s">
        <v>12</v>
      </c>
      <c r="C34">
        <f t="shared" si="2"/>
        <v>42.22</v>
      </c>
      <c r="D34">
        <f t="shared" si="2"/>
        <v>0.26</v>
      </c>
      <c r="E34">
        <f t="shared" si="2"/>
        <v>8.89</v>
      </c>
      <c r="F34">
        <f t="shared" si="2"/>
        <v>36.39</v>
      </c>
      <c r="G34">
        <f t="shared" si="2"/>
        <v>10.94</v>
      </c>
      <c r="H34">
        <f t="shared" si="2"/>
        <v>1.29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22" sqref="A22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11.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17" max="16384" width="8.8515625" style="0" customWidth="1"/>
  </cols>
  <sheetData>
    <row r="2" ht="18">
      <c r="A2" s="13" t="s">
        <v>17</v>
      </c>
    </row>
    <row r="5" spans="1:17" ht="15.75">
      <c r="A5" s="3"/>
      <c r="B5" s="15" t="s">
        <v>16</v>
      </c>
      <c r="C5" s="16"/>
      <c r="D5" s="16"/>
      <c r="E5" s="16"/>
      <c r="F5" s="16"/>
      <c r="G5" s="16"/>
      <c r="H5" s="16"/>
      <c r="I5" s="27"/>
      <c r="J5" s="16"/>
      <c r="K5" s="16"/>
      <c r="L5" s="16"/>
      <c r="M5" s="16"/>
      <c r="N5" s="16"/>
      <c r="O5" s="16"/>
      <c r="P5" s="16"/>
      <c r="Q5" s="16"/>
    </row>
    <row r="6" spans="1:17" ht="12.75">
      <c r="A6" s="16"/>
      <c r="B6" s="26" t="s">
        <v>10</v>
      </c>
      <c r="C6" s="18"/>
      <c r="D6" s="18"/>
      <c r="E6" s="18"/>
      <c r="F6" s="19"/>
      <c r="G6" s="19"/>
      <c r="H6" s="17" t="s">
        <v>12</v>
      </c>
      <c r="I6" s="20"/>
      <c r="J6" s="26" t="s">
        <v>11</v>
      </c>
      <c r="K6" s="19"/>
      <c r="L6" s="19"/>
      <c r="M6" s="19"/>
      <c r="N6" s="18"/>
      <c r="O6" s="19"/>
      <c r="P6" s="17" t="s">
        <v>12</v>
      </c>
      <c r="Q6" s="21" t="s">
        <v>12</v>
      </c>
    </row>
    <row r="7" spans="1:17" ht="12.75">
      <c r="A7" s="16"/>
      <c r="B7" s="17" t="s">
        <v>1</v>
      </c>
      <c r="C7" s="18">
        <v>20</v>
      </c>
      <c r="D7" s="18" t="s">
        <v>2</v>
      </c>
      <c r="E7" s="18" t="s">
        <v>3</v>
      </c>
      <c r="F7" s="18" t="s">
        <v>4</v>
      </c>
      <c r="G7" s="18" t="s">
        <v>5</v>
      </c>
      <c r="H7" s="22" t="s">
        <v>10</v>
      </c>
      <c r="I7" s="23"/>
      <c r="J7" s="17" t="s">
        <v>1</v>
      </c>
      <c r="K7" s="18">
        <v>20</v>
      </c>
      <c r="L7" s="18" t="s">
        <v>2</v>
      </c>
      <c r="M7" s="18" t="s">
        <v>3</v>
      </c>
      <c r="N7" s="24" t="s">
        <v>4</v>
      </c>
      <c r="O7" s="18" t="s">
        <v>5</v>
      </c>
      <c r="P7" s="22" t="s">
        <v>11</v>
      </c>
      <c r="Q7" s="25" t="s">
        <v>13</v>
      </c>
    </row>
    <row r="8" spans="2:17" ht="12.75">
      <c r="B8" s="31" t="s">
        <v>30</v>
      </c>
      <c r="C8" s="31" t="s">
        <v>37</v>
      </c>
      <c r="D8" s="31" t="s">
        <v>28</v>
      </c>
      <c r="E8" s="31" t="s">
        <v>29</v>
      </c>
      <c r="F8" s="31" t="s">
        <v>31</v>
      </c>
      <c r="G8" s="31" t="s">
        <v>32</v>
      </c>
      <c r="H8" s="31"/>
      <c r="I8" s="53"/>
      <c r="J8" s="31" t="s">
        <v>37</v>
      </c>
      <c r="K8" s="31" t="s">
        <v>30</v>
      </c>
      <c r="L8" s="31" t="s">
        <v>32</v>
      </c>
      <c r="M8" s="31" t="s">
        <v>31</v>
      </c>
      <c r="N8" s="31" t="s">
        <v>29</v>
      </c>
      <c r="O8" s="31" t="s">
        <v>28</v>
      </c>
      <c r="P8" s="32"/>
      <c r="Q8" s="32"/>
    </row>
    <row r="9" spans="1:17" ht="12.75">
      <c r="A9" t="s">
        <v>6</v>
      </c>
      <c r="B9">
        <v>95</v>
      </c>
      <c r="C9">
        <v>39</v>
      </c>
      <c r="D9">
        <v>0</v>
      </c>
      <c r="E9">
        <v>0</v>
      </c>
      <c r="F9">
        <v>201</v>
      </c>
      <c r="G9">
        <v>723</v>
      </c>
      <c r="H9">
        <v>1058</v>
      </c>
      <c r="I9" s="34" t="s">
        <v>8</v>
      </c>
      <c r="J9">
        <v>7</v>
      </c>
      <c r="K9">
        <v>162</v>
      </c>
      <c r="L9">
        <v>27</v>
      </c>
      <c r="M9">
        <v>59</v>
      </c>
      <c r="N9">
        <v>11</v>
      </c>
      <c r="O9">
        <v>498</v>
      </c>
      <c r="P9">
        <v>764</v>
      </c>
      <c r="Q9">
        <v>1822</v>
      </c>
    </row>
    <row r="10" spans="1:17" ht="12.75">
      <c r="A10" t="s">
        <v>9</v>
      </c>
      <c r="B10">
        <v>53</v>
      </c>
      <c r="C10">
        <v>73</v>
      </c>
      <c r="D10">
        <v>0</v>
      </c>
      <c r="E10">
        <v>0</v>
      </c>
      <c r="F10">
        <v>156</v>
      </c>
      <c r="G10">
        <v>737</v>
      </c>
      <c r="H10">
        <v>1019</v>
      </c>
      <c r="I10" s="34" t="s">
        <v>8</v>
      </c>
      <c r="J10">
        <v>0</v>
      </c>
      <c r="K10">
        <v>113</v>
      </c>
      <c r="L10">
        <v>40</v>
      </c>
      <c r="M10">
        <v>65</v>
      </c>
      <c r="N10">
        <v>10</v>
      </c>
      <c r="O10">
        <v>439</v>
      </c>
      <c r="P10">
        <v>667</v>
      </c>
      <c r="Q10">
        <v>1686</v>
      </c>
    </row>
    <row r="11" spans="1:17" ht="12.75">
      <c r="A11" t="s">
        <v>18</v>
      </c>
      <c r="B11">
        <v>126</v>
      </c>
      <c r="C11">
        <v>108</v>
      </c>
      <c r="D11">
        <v>0</v>
      </c>
      <c r="E11">
        <v>0</v>
      </c>
      <c r="F11">
        <v>228</v>
      </c>
      <c r="G11">
        <v>761</v>
      </c>
      <c r="H11">
        <v>1223</v>
      </c>
      <c r="I11" s="34" t="s">
        <v>8</v>
      </c>
      <c r="J11">
        <v>5</v>
      </c>
      <c r="K11">
        <v>172</v>
      </c>
      <c r="L11">
        <v>73</v>
      </c>
      <c r="M11">
        <v>150</v>
      </c>
      <c r="N11">
        <v>6</v>
      </c>
      <c r="O11">
        <v>300</v>
      </c>
      <c r="P11">
        <v>706</v>
      </c>
      <c r="Q11">
        <v>1929</v>
      </c>
    </row>
    <row r="12" spans="1:17" ht="12.75">
      <c r="A12" t="s">
        <v>19</v>
      </c>
      <c r="B12">
        <v>270</v>
      </c>
      <c r="C12">
        <v>53</v>
      </c>
      <c r="D12">
        <v>0</v>
      </c>
      <c r="E12">
        <v>0</v>
      </c>
      <c r="F12">
        <v>363</v>
      </c>
      <c r="G12">
        <v>642</v>
      </c>
      <c r="H12">
        <v>1328</v>
      </c>
      <c r="I12" s="34" t="s">
        <v>8</v>
      </c>
      <c r="J12">
        <v>15</v>
      </c>
      <c r="K12">
        <v>163</v>
      </c>
      <c r="L12">
        <v>92</v>
      </c>
      <c r="M12">
        <v>207</v>
      </c>
      <c r="N12">
        <v>21</v>
      </c>
      <c r="O12">
        <v>278</v>
      </c>
      <c r="P12">
        <v>776</v>
      </c>
      <c r="Q12">
        <v>2104</v>
      </c>
    </row>
    <row r="13" spans="1:17" ht="12.75">
      <c r="A13" t="s">
        <v>20</v>
      </c>
      <c r="B13">
        <v>138</v>
      </c>
      <c r="C13">
        <v>36</v>
      </c>
      <c r="D13">
        <v>0</v>
      </c>
      <c r="E13">
        <v>0</v>
      </c>
      <c r="F13">
        <v>488</v>
      </c>
      <c r="G13">
        <v>777</v>
      </c>
      <c r="H13">
        <v>1439</v>
      </c>
      <c r="I13" s="34" t="s">
        <v>8</v>
      </c>
      <c r="J13">
        <v>5</v>
      </c>
      <c r="K13">
        <v>136</v>
      </c>
      <c r="L13">
        <v>53</v>
      </c>
      <c r="M13">
        <v>111</v>
      </c>
      <c r="N13">
        <v>13</v>
      </c>
      <c r="O13">
        <v>478</v>
      </c>
      <c r="P13">
        <v>796</v>
      </c>
      <c r="Q13">
        <v>2235</v>
      </c>
    </row>
    <row r="14" spans="1:17" ht="12.75">
      <c r="A14" t="s">
        <v>21</v>
      </c>
      <c r="B14">
        <v>88</v>
      </c>
      <c r="C14">
        <v>11</v>
      </c>
      <c r="D14">
        <v>0</v>
      </c>
      <c r="E14">
        <v>0</v>
      </c>
      <c r="F14">
        <v>446</v>
      </c>
      <c r="G14">
        <v>927</v>
      </c>
      <c r="H14">
        <v>1472</v>
      </c>
      <c r="I14" s="34" t="s">
        <v>8</v>
      </c>
      <c r="J14">
        <v>0</v>
      </c>
      <c r="K14">
        <v>169</v>
      </c>
      <c r="L14">
        <v>40</v>
      </c>
      <c r="M14">
        <v>74</v>
      </c>
      <c r="N14">
        <v>20</v>
      </c>
      <c r="O14">
        <v>452</v>
      </c>
      <c r="P14">
        <v>755</v>
      </c>
      <c r="Q14">
        <v>2227</v>
      </c>
    </row>
    <row r="15" spans="1:17" ht="12.75">
      <c r="A15" t="s">
        <v>22</v>
      </c>
      <c r="B15" s="35">
        <v>51</v>
      </c>
      <c r="C15" s="35">
        <v>35</v>
      </c>
      <c r="D15" s="35">
        <v>0</v>
      </c>
      <c r="E15" s="35">
        <v>0</v>
      </c>
      <c r="F15" s="35">
        <v>545</v>
      </c>
      <c r="G15" s="35">
        <v>1086</v>
      </c>
      <c r="H15" s="35">
        <v>1717</v>
      </c>
      <c r="I15" s="36" t="s">
        <v>8</v>
      </c>
      <c r="J15" s="35">
        <v>0</v>
      </c>
      <c r="K15" s="35">
        <v>238</v>
      </c>
      <c r="L15" s="35">
        <v>38</v>
      </c>
      <c r="M15" s="35">
        <v>72</v>
      </c>
      <c r="N15" s="35">
        <v>30</v>
      </c>
      <c r="O15" s="35">
        <v>461</v>
      </c>
      <c r="P15" s="35">
        <v>839</v>
      </c>
      <c r="Q15" s="35">
        <v>2556</v>
      </c>
    </row>
    <row r="16" spans="1:17" ht="12.75">
      <c r="A16" t="s">
        <v>23</v>
      </c>
      <c r="B16">
        <v>52</v>
      </c>
      <c r="C16">
        <v>97</v>
      </c>
      <c r="D16">
        <v>0</v>
      </c>
      <c r="E16">
        <v>0</v>
      </c>
      <c r="F16">
        <v>463</v>
      </c>
      <c r="G16">
        <v>1050</v>
      </c>
      <c r="H16">
        <v>1662</v>
      </c>
      <c r="I16" s="34" t="s">
        <v>8</v>
      </c>
      <c r="J16">
        <v>0</v>
      </c>
      <c r="K16">
        <v>205</v>
      </c>
      <c r="L16">
        <v>62</v>
      </c>
      <c r="M16">
        <v>122</v>
      </c>
      <c r="N16">
        <v>26</v>
      </c>
      <c r="O16">
        <v>412</v>
      </c>
      <c r="P16">
        <v>827</v>
      </c>
      <c r="Q16">
        <v>2489</v>
      </c>
    </row>
    <row r="17" spans="1:17" ht="12.75">
      <c r="A17" t="s">
        <v>24</v>
      </c>
      <c r="B17">
        <v>70</v>
      </c>
      <c r="C17">
        <v>44</v>
      </c>
      <c r="D17">
        <v>0</v>
      </c>
      <c r="E17">
        <v>0</v>
      </c>
      <c r="F17">
        <v>444</v>
      </c>
      <c r="G17">
        <v>880</v>
      </c>
      <c r="H17">
        <v>1438</v>
      </c>
      <c r="I17" s="34" t="s">
        <v>8</v>
      </c>
      <c r="J17">
        <v>6</v>
      </c>
      <c r="K17">
        <v>170</v>
      </c>
      <c r="L17">
        <v>60</v>
      </c>
      <c r="M17">
        <v>114</v>
      </c>
      <c r="N17">
        <v>32</v>
      </c>
      <c r="O17">
        <v>353</v>
      </c>
      <c r="P17">
        <v>735</v>
      </c>
      <c r="Q17">
        <v>2173</v>
      </c>
    </row>
    <row r="18" spans="1:17" ht="12.75">
      <c r="A18" t="s">
        <v>25</v>
      </c>
      <c r="B18">
        <v>118</v>
      </c>
      <c r="C18">
        <v>30</v>
      </c>
      <c r="D18">
        <v>0</v>
      </c>
      <c r="E18">
        <v>0</v>
      </c>
      <c r="F18">
        <v>460</v>
      </c>
      <c r="G18">
        <v>774</v>
      </c>
      <c r="H18">
        <v>1382</v>
      </c>
      <c r="I18" s="34" t="s">
        <v>8</v>
      </c>
      <c r="J18">
        <v>0</v>
      </c>
      <c r="K18">
        <v>128</v>
      </c>
      <c r="L18">
        <v>50</v>
      </c>
      <c r="M18">
        <v>92</v>
      </c>
      <c r="N18">
        <v>14</v>
      </c>
      <c r="O18">
        <v>499</v>
      </c>
      <c r="P18">
        <v>783</v>
      </c>
      <c r="Q18">
        <v>2165</v>
      </c>
    </row>
    <row r="19" spans="1:17" ht="12.75">
      <c r="A19" t="s">
        <v>26</v>
      </c>
      <c r="B19">
        <v>12</v>
      </c>
      <c r="C19">
        <v>73</v>
      </c>
      <c r="D19">
        <v>0</v>
      </c>
      <c r="E19">
        <v>0</v>
      </c>
      <c r="F19">
        <v>314</v>
      </c>
      <c r="G19">
        <v>852</v>
      </c>
      <c r="H19">
        <v>1251</v>
      </c>
      <c r="I19" s="34" t="s">
        <v>8</v>
      </c>
      <c r="J19">
        <v>0</v>
      </c>
      <c r="K19">
        <v>204</v>
      </c>
      <c r="L19">
        <v>42</v>
      </c>
      <c r="M19">
        <v>90</v>
      </c>
      <c r="N19">
        <v>3</v>
      </c>
      <c r="O19">
        <v>421</v>
      </c>
      <c r="P19">
        <v>760</v>
      </c>
      <c r="Q19">
        <v>2011</v>
      </c>
    </row>
    <row r="20" spans="1:9" ht="12.75">
      <c r="A20" t="s">
        <v>27</v>
      </c>
      <c r="I20" s="34" t="s">
        <v>8</v>
      </c>
    </row>
    <row r="21" ht="12.75">
      <c r="I21" s="34"/>
    </row>
    <row r="22" spans="2:17" ht="12.75">
      <c r="B22">
        <f>SUM(B9:B20)</f>
        <v>1073</v>
      </c>
      <c r="C22">
        <f aca="true" t="shared" si="0" ref="C22:Q22">SUM(C9:C20)</f>
        <v>599</v>
      </c>
      <c r="D22">
        <f t="shared" si="0"/>
        <v>0</v>
      </c>
      <c r="E22">
        <f t="shared" si="0"/>
        <v>0</v>
      </c>
      <c r="F22">
        <f t="shared" si="0"/>
        <v>4108</v>
      </c>
      <c r="G22">
        <f t="shared" si="0"/>
        <v>9209</v>
      </c>
      <c r="H22">
        <f t="shared" si="0"/>
        <v>14989</v>
      </c>
      <c r="I22" s="34"/>
      <c r="J22">
        <f t="shared" si="0"/>
        <v>38</v>
      </c>
      <c r="K22">
        <f t="shared" si="0"/>
        <v>1860</v>
      </c>
      <c r="L22">
        <f t="shared" si="0"/>
        <v>577</v>
      </c>
      <c r="M22">
        <f t="shared" si="0"/>
        <v>1156</v>
      </c>
      <c r="N22">
        <f t="shared" si="0"/>
        <v>186</v>
      </c>
      <c r="O22">
        <f t="shared" si="0"/>
        <v>4591</v>
      </c>
      <c r="P22">
        <f t="shared" si="0"/>
        <v>8408</v>
      </c>
      <c r="Q22">
        <f t="shared" si="0"/>
        <v>23397</v>
      </c>
    </row>
    <row r="24" spans="1:16" ht="12.75">
      <c r="A24" s="50" t="s">
        <v>38</v>
      </c>
      <c r="B24" s="51">
        <f>B22/H22%</f>
        <v>7.158582960837949</v>
      </c>
      <c r="C24" s="51">
        <f>C22/H22%</f>
        <v>3.996263926879712</v>
      </c>
      <c r="D24" s="51">
        <f>D22/H22%</f>
        <v>0</v>
      </c>
      <c r="E24" s="51">
        <f>E22/H22%</f>
        <v>0</v>
      </c>
      <c r="F24" s="51">
        <f>F22/H22%</f>
        <v>27.406764960971383</v>
      </c>
      <c r="G24" s="51">
        <f>G22/H22%</f>
        <v>61.43838815131097</v>
      </c>
      <c r="H24" s="52">
        <f>SUM(B24:G24)</f>
        <v>100</v>
      </c>
      <c r="I24" s="52"/>
      <c r="J24" s="51">
        <f>J22/P22%</f>
        <v>0.4519505233111323</v>
      </c>
      <c r="K24" s="51">
        <f>K22/P22%</f>
        <v>22.121788772597526</v>
      </c>
      <c r="L24" s="51">
        <f>L22/P22%</f>
        <v>6.862511893434824</v>
      </c>
      <c r="M24" s="51">
        <f>M22/P22%</f>
        <v>13.748810656517602</v>
      </c>
      <c r="N24" s="51">
        <f>N22/P22%</f>
        <v>2.2121788772597526</v>
      </c>
      <c r="O24" s="51">
        <f>O22/P22%</f>
        <v>54.60275927687916</v>
      </c>
      <c r="P24" s="52">
        <f>SUM(J24:O24)</f>
        <v>100</v>
      </c>
    </row>
    <row r="26" spans="3:10" ht="12.75">
      <c r="C26" s="29" t="s">
        <v>28</v>
      </c>
      <c r="D26" s="29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J26" t="s">
        <v>12</v>
      </c>
    </row>
    <row r="27" spans="1:10" ht="12.75">
      <c r="A27" t="s">
        <v>11</v>
      </c>
      <c r="C27">
        <f>O22</f>
        <v>4591</v>
      </c>
      <c r="D27">
        <f>N22</f>
        <v>186</v>
      </c>
      <c r="E27">
        <f>K22</f>
        <v>1860</v>
      </c>
      <c r="F27">
        <f>M22</f>
        <v>1156</v>
      </c>
      <c r="G27">
        <f>L22</f>
        <v>577</v>
      </c>
      <c r="H27">
        <f>J22</f>
        <v>38</v>
      </c>
      <c r="J27">
        <f>P22</f>
        <v>8408</v>
      </c>
    </row>
    <row r="28" spans="1:10" ht="12.75">
      <c r="A28" t="s">
        <v>10</v>
      </c>
      <c r="C28">
        <f>D22</f>
        <v>0</v>
      </c>
      <c r="D28">
        <f>E22</f>
        <v>0</v>
      </c>
      <c r="E28">
        <f>B22</f>
        <v>1073</v>
      </c>
      <c r="F28">
        <f>F22</f>
        <v>4108</v>
      </c>
      <c r="G28">
        <f>G22</f>
        <v>9209</v>
      </c>
      <c r="H28">
        <f>C22</f>
        <v>599</v>
      </c>
      <c r="J28">
        <f>H22</f>
        <v>14989</v>
      </c>
    </row>
    <row r="29" spans="1:10" ht="12.75">
      <c r="A29" t="s">
        <v>12</v>
      </c>
      <c r="C29">
        <f aca="true" t="shared" si="1" ref="C29:H29">SUM(C27,C28)</f>
        <v>4591</v>
      </c>
      <c r="D29">
        <f t="shared" si="1"/>
        <v>186</v>
      </c>
      <c r="E29">
        <f t="shared" si="1"/>
        <v>2933</v>
      </c>
      <c r="F29">
        <f t="shared" si="1"/>
        <v>5264</v>
      </c>
      <c r="G29">
        <f t="shared" si="1"/>
        <v>9786</v>
      </c>
      <c r="H29">
        <f t="shared" si="1"/>
        <v>637</v>
      </c>
      <c r="J29">
        <f>Q22</f>
        <v>23397</v>
      </c>
    </row>
    <row r="31" spans="3:8" ht="12.75">
      <c r="C31" s="29" t="s">
        <v>28</v>
      </c>
      <c r="D31" s="29" t="s">
        <v>29</v>
      </c>
      <c r="E31" s="29" t="s">
        <v>30</v>
      </c>
      <c r="F31" s="29" t="s">
        <v>31</v>
      </c>
      <c r="G31" s="29" t="s">
        <v>32</v>
      </c>
      <c r="H31" s="29" t="s">
        <v>33</v>
      </c>
    </row>
    <row r="32" spans="1:8" ht="12.75">
      <c r="A32" t="s">
        <v>11</v>
      </c>
      <c r="C32">
        <f aca="true" t="shared" si="2" ref="C32:H34">ROUND(((C27/$J27)*100),2)</f>
        <v>54.6</v>
      </c>
      <c r="D32">
        <f t="shared" si="2"/>
        <v>2.21</v>
      </c>
      <c r="E32">
        <f t="shared" si="2"/>
        <v>22.12</v>
      </c>
      <c r="F32">
        <f t="shared" si="2"/>
        <v>13.75</v>
      </c>
      <c r="G32">
        <f t="shared" si="2"/>
        <v>6.86</v>
      </c>
      <c r="H32">
        <f t="shared" si="2"/>
        <v>0.45</v>
      </c>
    </row>
    <row r="33" spans="1:8" ht="12.75">
      <c r="A33" t="s">
        <v>10</v>
      </c>
      <c r="C33">
        <f t="shared" si="2"/>
        <v>0</v>
      </c>
      <c r="D33">
        <f t="shared" si="2"/>
        <v>0</v>
      </c>
      <c r="E33">
        <f t="shared" si="2"/>
        <v>7.16</v>
      </c>
      <c r="F33">
        <f t="shared" si="2"/>
        <v>27.41</v>
      </c>
      <c r="G33">
        <f t="shared" si="2"/>
        <v>61.44</v>
      </c>
      <c r="H33">
        <f t="shared" si="2"/>
        <v>4</v>
      </c>
    </row>
    <row r="34" spans="1:8" ht="12.75">
      <c r="A34" t="s">
        <v>12</v>
      </c>
      <c r="C34">
        <f t="shared" si="2"/>
        <v>19.62</v>
      </c>
      <c r="D34">
        <f t="shared" si="2"/>
        <v>0.79</v>
      </c>
      <c r="E34">
        <f t="shared" si="2"/>
        <v>12.54</v>
      </c>
      <c r="F34">
        <f t="shared" si="2"/>
        <v>22.5</v>
      </c>
      <c r="G34">
        <f t="shared" si="2"/>
        <v>41.83</v>
      </c>
      <c r="H34">
        <f t="shared" si="2"/>
        <v>2.72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</dc:creator>
  <cp:keywords/>
  <dc:description/>
  <cp:lastModifiedBy>naam</cp:lastModifiedBy>
  <dcterms:created xsi:type="dcterms:W3CDTF">2006-07-19T07:59:23Z</dcterms:created>
  <dcterms:modified xsi:type="dcterms:W3CDTF">2010-06-11T19:07:35Z</dcterms:modified>
  <cp:category/>
  <cp:version/>
  <cp:contentType/>
  <cp:contentStatus/>
</cp:coreProperties>
</file>